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610" windowHeight="11640" activeTab="0"/>
  </bookViews>
  <sheets>
    <sheet name="ДМШ №17" sheetId="1" r:id="rId1"/>
  </sheets>
  <definedNames>
    <definedName name="_xlnm.Print_Area" localSheetId="0">'ДМШ №17'!$A$1:$N$143</definedName>
  </definedNames>
  <calcPr fullCalcOnLoad="1"/>
</workbook>
</file>

<file path=xl/sharedStrings.xml><?xml version="1.0" encoding="utf-8"?>
<sst xmlns="http://schemas.openxmlformats.org/spreadsheetml/2006/main" count="163" uniqueCount="137">
  <si>
    <t xml:space="preserve">УТВЕРЖДАЮ                                                                                                   </t>
  </si>
  <si>
    <t>Директор МБУДО "Детская школа искусств №17"</t>
  </si>
  <si>
    <t xml:space="preserve">(наименование должности лица, утверждающего документ)                     </t>
  </si>
  <si>
    <t>М.Я. Сусликова</t>
  </si>
  <si>
    <t xml:space="preserve">                (подпись)                                                                                     (расшифровка подписи)</t>
  </si>
  <si>
    <t>"_______" ______________________ 201__ г.</t>
  </si>
  <si>
    <t>План финансово - хозяйственной деятельности на 2016 год</t>
  </si>
  <si>
    <t>Полное наименование муниципального учреждения (подразделения)</t>
  </si>
  <si>
    <t xml:space="preserve">Муниципальное бюджетное учреждение дополнительного образования  "Детская  школа искусств №17" </t>
  </si>
  <si>
    <t>Сокращенное наименование муниципального учреждения</t>
  </si>
  <si>
    <t>МБУДОД "ДШИ №17"</t>
  </si>
  <si>
    <t>Наименование органа, осуществляющего функции и полномочия учредителя</t>
  </si>
  <si>
    <t>Управление по культуре администрации муниципального образования "Город Саратов"</t>
  </si>
  <si>
    <t>Юридический адрес учреждения</t>
  </si>
  <si>
    <t>410033, г. Саратов, ул.Гвардейская, д.14</t>
  </si>
  <si>
    <t>Адрес фактического местонахождения муниципального учреждения</t>
  </si>
  <si>
    <t>Телефон</t>
  </si>
  <si>
    <t>(8452) 63-72-57</t>
  </si>
  <si>
    <t>Факс</t>
  </si>
  <si>
    <t>Адрес электронной почты учреждения</t>
  </si>
  <si>
    <t>iskusstvo.schkola17@mail.ru</t>
  </si>
  <si>
    <t>ФИО руководителя учреждения</t>
  </si>
  <si>
    <t>Сусликова Марианна Яновна</t>
  </si>
  <si>
    <t>ОКЕИ</t>
  </si>
  <si>
    <t>ОГРН</t>
  </si>
  <si>
    <t>ИНН / КПП</t>
  </si>
  <si>
    <t>6453051251/645301001</t>
  </si>
  <si>
    <t>ОКВЭД</t>
  </si>
  <si>
    <t>80.10.3</t>
  </si>
  <si>
    <t>I. Сведения о деятельности муниципального учреждения</t>
  </si>
  <si>
    <t>1.1. Цели деятельности муниципального бюджетного или автономного учреждения:</t>
  </si>
  <si>
    <t xml:space="preserve">
- создание благоприятных условий для интеллектуального, личностного и физического развития учащихся;
- реализация дополнительных образовательных программ и услуг в интересах личности, общества и государства;
- воспитание гражданственности, трудолюбия, ув</t>
  </si>
  <si>
    <t>1.2. Виды деятельности муниципального бюджетного или автономного учреждения:</t>
  </si>
  <si>
    <t xml:space="preserve">
   разработка и реализация дополнительных общеобразовательных программ дополнительного образования детей художественно-эстетической направленности:
– разработка и реализация дополнительных предпрофессиональных общеобразовательных программ в области искус</t>
  </si>
  <si>
    <t>1.3. Перечень услуг, осуществляемых на платной основе:</t>
  </si>
  <si>
    <t>нет</t>
  </si>
  <si>
    <t>1.4. Общая балансовая стоимость недвижимого муниципального имущества, всего</t>
  </si>
  <si>
    <t>в том числе:</t>
  </si>
  <si>
    <t>1.4.1. Стоимость имущества, закрепленного собственником имущества за муниципальным учреждением на праве оперативного управления</t>
  </si>
  <si>
    <t>1.4.2. Стоимость имущества, приобретенного муниципальным учреждением за счет выделенных собственником имущества учреждения средств</t>
  </si>
  <si>
    <t>1.4.3. Стоимость имущества, приобретенного муниципальным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</si>
  <si>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учреждения, всего</t>
  </si>
  <si>
    <t xml:space="preserve"> в том числе:</t>
  </si>
  <si>
    <t>1.5.1. Общая балансовая стоимость особо ценного движимого имущества</t>
  </si>
  <si>
    <t>1.6. Наличие лицензии:</t>
  </si>
  <si>
    <t>Лицензия регистрационный № 789 от 08.02. 2013 г. Бессрочная.</t>
  </si>
  <si>
    <t>II. Показатели финансового состояния муниципального учреждения</t>
  </si>
  <si>
    <t>Наименование показателя</t>
  </si>
  <si>
    <t>Сумма</t>
  </si>
  <si>
    <t>Балансовая стоимость</t>
  </si>
  <si>
    <t>Остаточная стоимость</t>
  </si>
  <si>
    <t>2.1. Нефинансовые активы, всего:</t>
  </si>
  <si>
    <t>из них:</t>
  </si>
  <si>
    <t>2.1.1. недвижимое имущество</t>
  </si>
  <si>
    <t>2.1.2. особо ценное движимое имущество</t>
  </si>
  <si>
    <t>2.2. Финансовые активы, всего</t>
  </si>
  <si>
    <t>2.1. Дебиторская задолженность по доходам</t>
  </si>
  <si>
    <t>2.2. Дебиторская задолженность по расходам</t>
  </si>
  <si>
    <t>3. Обязательства, всего</t>
  </si>
  <si>
    <t>3.1. Просроченная кредиторская задолженность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</si>
  <si>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</si>
  <si>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</si>
  <si>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</si>
  <si>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</si>
  <si>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</si>
  <si>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</si>
  <si>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</si>
  <si>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</si>
  <si>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</si>
  <si>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</si>
  <si>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</si>
  <si>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</si>
  <si>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</si>
  <si>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III. Показатели по поступлениям и выплатам муниципального учреждения</t>
  </si>
  <si>
    <t>Код по КОСГУ</t>
  </si>
  <si>
    <t>Всего</t>
  </si>
  <si>
    <t xml:space="preserve"> субсидия на выполнение муниципального задания</t>
  </si>
  <si>
    <t>целевые субсидии</t>
  </si>
  <si>
    <t>поступления от приносящей доход деятельности, всего</t>
  </si>
  <si>
    <t>субсидия на реализацию мероприятий в рамках муниципальной программы «Развитие образования в муниципальном образовании "Город Саратов" на 2014-2016 годы</t>
  </si>
  <si>
    <t>субсидия на реализацию мероприятий в рамках муниципальной программы «Улучшение условий и охраны труда в муниицпальных учреждениях города Саратова» на 2014-2016 годы</t>
  </si>
  <si>
    <t>поступления от оказания учреждением услуг (выполнения работ), относящхся в соответствии с уставом учреждения к его основным вида деятельности, предоставление которых для физических и юридических лиц осуществляется на платной основе, а также поступления от</t>
  </si>
  <si>
    <t>спонсорские и целевые пожертвования</t>
  </si>
  <si>
    <t>прочие поступления</t>
  </si>
  <si>
    <t>доходы от оказания платных услуг</t>
  </si>
  <si>
    <t xml:space="preserve">поступления от иной приносящей доход деятельности </t>
  </si>
  <si>
    <t>Планируемый остаток средств на начало планируемого года</t>
  </si>
  <si>
    <t>Поступления, всего:</t>
  </si>
  <si>
    <t>Х</t>
  </si>
  <si>
    <t>Субсидии на выполнении муниципального задания</t>
  </si>
  <si>
    <t>Целевые субсидии</t>
  </si>
  <si>
    <t>Поступления от приносящей доход деятельности, всего:</t>
  </si>
  <si>
    <t>Доходы от оказания платных услуг</t>
  </si>
  <si>
    <t xml:space="preserve">Поступления от иной приносящей доход деятельности </t>
  </si>
  <si>
    <t>Спонсорские и целевые пожертвования</t>
  </si>
  <si>
    <t>Прочие поступления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</si>
  <si>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</si>
  <si>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</si>
  <si>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</si>
  <si>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</si>
  <si>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</si>
  <si>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</si>
  <si>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</si>
  <si>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</si>
  <si>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</si>
  <si>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</si>
  <si>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</si>
  <si>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</si>
  <si>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проведение ремонтных работ</t>
  </si>
  <si>
    <t>иные работы, услуги</t>
  </si>
  <si>
    <t>Прочие работы, услуги</t>
  </si>
  <si>
    <t>Прочие расходы</t>
  </si>
  <si>
    <t>земельный налог</t>
  </si>
  <si>
    <t>транспортный налог</t>
  </si>
  <si>
    <t>налог на имущество</t>
  </si>
  <si>
    <t>иные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</si>
  <si>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</si>
  <si>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</si>
  <si>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</si>
  <si>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</si>
  <si>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</si>
  <si>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в том числе приобретение:</t>
  </si>
  <si>
    <t>медикаментов и перевязочных средств</t>
  </si>
  <si>
    <t>продуктов питания</t>
  </si>
  <si>
    <t>горюче-смазочных материалов</t>
  </si>
  <si>
    <t>иные приобретения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</si>
  <si>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</si>
  <si>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</si>
  <si>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</si>
  <si>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Иные выплаты, не запрещенные законодательством Российской Федерации</t>
  </si>
  <si>
    <t>Заместитель руководителя учреждения по финансовым вопросам</t>
  </si>
  <si>
    <t>(расшифровка подписи)</t>
  </si>
  <si>
    <t>Директор МКУ "ЦБ учреждений культуры города Саратова"</t>
  </si>
  <si>
    <t>С. Г. Пронина</t>
  </si>
  <si>
    <t>(подпись)</t>
  </si>
  <si>
    <t>Исполнитель</t>
  </si>
  <si>
    <t>"_____"________________ 20____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</si>
</sst>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00"/>
    <numFmt numFmtId="171" formatCode="0.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 vertical="top" wrapText="1"/>
      <protection locked="0"/>
    </xf>
    <xf numFmtId="0" fontId="23" fillId="0" borderId="13" xfId="0" applyFont="1" applyBorder="1" applyAlignment="1" applyProtection="1">
      <alignment horizontal="center" vertical="top" wrapText="1"/>
      <protection locked="0"/>
    </xf>
    <xf numFmtId="0" fontId="23" fillId="0" borderId="14" xfId="0" applyFont="1" applyBorder="1" applyAlignment="1" applyProtection="1">
      <alignment horizontal="center" vertical="top" wrapText="1"/>
      <protection locked="0"/>
    </xf>
    <xf numFmtId="0" fontId="20" fillId="20" borderId="13" xfId="0" applyFont="1" applyFill="1" applyBorder="1" applyAlignment="1" applyProtection="1">
      <alignment horizontal="right" vertical="top" wrapText="1"/>
      <protection locked="0"/>
    </xf>
    <xf numFmtId="4" fontId="20" fillId="20" borderId="13" xfId="0" applyNumberFormat="1" applyFont="1" applyFill="1" applyBorder="1" applyAlignment="1" applyProtection="1">
      <alignment horizontal="right" vertical="top" wrapText="1"/>
      <protection/>
    </xf>
    <xf numFmtId="4" fontId="20" fillId="20" borderId="13" xfId="0" applyNumberFormat="1" applyFont="1" applyFill="1" applyBorder="1" applyAlignment="1" applyProtection="1">
      <alignment horizontal="right" vertical="top" wrapText="1"/>
      <protection locked="0"/>
    </xf>
    <xf numFmtId="4" fontId="20" fillId="20" borderId="13" xfId="0" applyNumberFormat="1" applyFont="1" applyFill="1" applyBorder="1" applyAlignment="1" applyProtection="1">
      <alignment vertical="top" wrapText="1"/>
      <protection locked="0"/>
    </xf>
    <xf numFmtId="0" fontId="20" fillId="24" borderId="13" xfId="0" applyFont="1" applyFill="1" applyBorder="1" applyAlignment="1" applyProtection="1">
      <alignment horizontal="center" vertical="top" wrapText="1"/>
      <protection locked="0"/>
    </xf>
    <xf numFmtId="4" fontId="20" fillId="24" borderId="13" xfId="0" applyNumberFormat="1" applyFont="1" applyFill="1" applyBorder="1" applyAlignment="1" applyProtection="1">
      <alignment horizontal="right" vertical="top" wrapText="1"/>
      <protection/>
    </xf>
    <xf numFmtId="4" fontId="20" fillId="24" borderId="13" xfId="0" applyNumberFormat="1" applyFont="1" applyFill="1" applyBorder="1" applyAlignment="1" applyProtection="1">
      <alignment vertical="top" wrapText="1"/>
      <protection locked="0"/>
    </xf>
    <xf numFmtId="0" fontId="20" fillId="0" borderId="13" xfId="0" applyFont="1" applyFill="1" applyBorder="1" applyAlignment="1" applyProtection="1">
      <alignment horizontal="right" vertical="top" wrapText="1"/>
      <protection locked="0"/>
    </xf>
    <xf numFmtId="4" fontId="20" fillId="0" borderId="13" xfId="0" applyNumberFormat="1" applyFont="1" applyFill="1" applyBorder="1" applyAlignment="1" applyProtection="1">
      <alignment horizontal="right" vertical="top" wrapText="1"/>
      <protection/>
    </xf>
    <xf numFmtId="4" fontId="20" fillId="0" borderId="13" xfId="0" applyNumberFormat="1" applyFont="1" applyFill="1" applyBorder="1" applyAlignment="1" applyProtection="1">
      <alignment horizontal="right" vertical="top" wrapText="1"/>
      <protection locked="0"/>
    </xf>
    <xf numFmtId="4" fontId="20" fillId="0" borderId="13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/>
      <protection locked="0"/>
    </xf>
    <xf numFmtId="0" fontId="20" fillId="20" borderId="13" xfId="0" applyFont="1" applyFill="1" applyBorder="1" applyAlignment="1" applyProtection="1">
      <alignment horizontal="center" vertical="top" wrapText="1"/>
      <protection locked="0"/>
    </xf>
    <xf numFmtId="4" fontId="20" fillId="24" borderId="13" xfId="0" applyNumberFormat="1" applyFont="1" applyFill="1" applyBorder="1" applyAlignment="1" applyProtection="1">
      <alignment horizontal="right" vertical="top" wrapText="1"/>
      <protection locked="0"/>
    </xf>
    <xf numFmtId="0" fontId="20" fillId="0" borderId="13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24" fillId="20" borderId="13" xfId="0" applyFont="1" applyFill="1" applyBorder="1" applyAlignment="1" applyProtection="1">
      <alignment horizontal="center" vertical="top" wrapText="1"/>
      <protection locked="0"/>
    </xf>
    <xf numFmtId="4" fontId="24" fillId="20" borderId="13" xfId="0" applyNumberFormat="1" applyFont="1" applyFill="1" applyBorder="1" applyAlignment="1" applyProtection="1">
      <alignment horizontal="right" vertical="top" wrapText="1"/>
      <protection locked="0"/>
    </xf>
    <xf numFmtId="4" fontId="22" fillId="20" borderId="13" xfId="0" applyNumberFormat="1" applyFont="1" applyFill="1" applyBorder="1" applyAlignment="1" applyProtection="1">
      <alignment vertical="top" wrapText="1"/>
      <protection locked="0"/>
    </xf>
    <xf numFmtId="0" fontId="25" fillId="0" borderId="0" xfId="0" applyFont="1" applyAlignment="1" applyProtection="1">
      <alignment/>
      <protection locked="0"/>
    </xf>
    <xf numFmtId="4" fontId="20" fillId="0" borderId="13" xfId="0" applyNumberFormat="1" applyFont="1" applyBorder="1" applyAlignment="1" applyProtection="1">
      <alignment horizontal="right" vertical="top" wrapText="1"/>
      <protection locked="0"/>
    </xf>
    <xf numFmtId="4" fontId="24" fillId="24" borderId="13" xfId="0" applyNumberFormat="1" applyFont="1" applyFill="1" applyBorder="1" applyAlignment="1" applyProtection="1">
      <alignment horizontal="right" vertical="top" wrapText="1"/>
      <protection/>
    </xf>
    <xf numFmtId="4" fontId="22" fillId="2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2" xfId="0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center" vertical="top" wrapText="1"/>
      <protection locked="0"/>
    </xf>
    <xf numFmtId="0" fontId="20" fillId="0" borderId="20" xfId="0" applyFont="1" applyBorder="1" applyAlignment="1" applyProtection="1">
      <alignment horizontal="center" vertical="top" wrapText="1"/>
      <protection locked="0"/>
    </xf>
    <xf numFmtId="0" fontId="20" fillId="0" borderId="21" xfId="0" applyFont="1" applyBorder="1" applyAlignment="1" applyProtection="1">
      <alignment horizontal="center" vertical="top" wrapText="1"/>
      <protection locked="0"/>
    </xf>
    <xf numFmtId="0" fontId="20" fillId="0" borderId="15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right"/>
      <protection locked="0"/>
    </xf>
    <xf numFmtId="4" fontId="20" fillId="24" borderId="14" xfId="0" applyNumberFormat="1" applyFont="1" applyFill="1" applyBorder="1" applyAlignment="1" applyProtection="1">
      <alignment horizontal="center" vertical="top" wrapText="1"/>
      <protection locked="0"/>
    </xf>
    <xf numFmtId="4" fontId="20" fillId="24" borderId="20" xfId="0" applyNumberFormat="1" applyFont="1" applyFill="1" applyBorder="1" applyAlignment="1" applyProtection="1">
      <alignment horizontal="center" vertical="top" wrapText="1"/>
      <protection locked="0"/>
    </xf>
    <xf numFmtId="4" fontId="20" fillId="24" borderId="21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9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right"/>
      <protection locked="0"/>
    </xf>
    <xf numFmtId="0" fontId="20" fillId="0" borderId="12" xfId="0" applyFont="1" applyBorder="1" applyAlignment="1" applyProtection="1">
      <alignment horizontal="right"/>
      <protection locked="0"/>
    </xf>
    <xf numFmtId="0" fontId="20" fillId="0" borderId="19" xfId="0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168" fontId="20" fillId="0" borderId="14" xfId="0" applyNumberFormat="1" applyFont="1" applyFill="1" applyBorder="1" applyAlignment="1" applyProtection="1">
      <alignment horizontal="center" vertical="top" wrapText="1"/>
      <protection locked="0"/>
    </xf>
    <xf numFmtId="168" fontId="20" fillId="0" borderId="20" xfId="0" applyNumberFormat="1" applyFont="1" applyFill="1" applyBorder="1" applyAlignment="1" applyProtection="1">
      <alignment horizontal="center" vertical="top" wrapText="1"/>
      <protection locked="0"/>
    </xf>
    <xf numFmtId="168" fontId="20" fillId="0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4" fontId="20" fillId="20" borderId="14" xfId="0" applyNumberFormat="1" applyFont="1" applyFill="1" applyBorder="1" applyAlignment="1" applyProtection="1">
      <alignment horizontal="center" vertical="top" wrapText="1"/>
      <protection locked="0"/>
    </xf>
    <xf numFmtId="4" fontId="20" fillId="20" borderId="20" xfId="0" applyNumberFormat="1" applyFont="1" applyFill="1" applyBorder="1" applyAlignment="1" applyProtection="1">
      <alignment horizontal="center" vertical="top" wrapText="1"/>
      <protection locked="0"/>
    </xf>
    <xf numFmtId="4" fontId="20" fillId="20" borderId="21" xfId="0" applyNumberFormat="1" applyFont="1" applyFill="1" applyBorder="1" applyAlignment="1" applyProtection="1">
      <alignment horizontal="center" vertical="top" wrapText="1"/>
      <protection locked="0"/>
    </xf>
    <xf numFmtId="0" fontId="21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 wrapText="1"/>
      <protection locked="0"/>
    </xf>
    <xf numFmtId="0" fontId="21" fillId="0" borderId="16" xfId="0" applyFont="1" applyBorder="1" applyAlignment="1" applyProtection="1">
      <alignment horizontal="left" vertical="top" wrapText="1"/>
      <protection locked="0"/>
    </xf>
    <xf numFmtId="0" fontId="21" fillId="0" borderId="17" xfId="0" applyFont="1" applyBorder="1" applyAlignment="1" applyProtection="1">
      <alignment horizontal="left" vertical="top" wrapText="1"/>
      <protection locked="0"/>
    </xf>
    <xf numFmtId="0" fontId="21" fillId="0" borderId="18" xfId="0" applyFont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20" fillId="0" borderId="22" xfId="0" applyFont="1" applyBorder="1" applyAlignment="1" applyProtection="1">
      <alignment horizontal="left" wrapText="1"/>
      <protection locked="0"/>
    </xf>
    <xf numFmtId="0" fontId="20" fillId="0" borderId="14" xfId="0" applyFont="1" applyFill="1" applyBorder="1" applyAlignment="1" applyProtection="1">
      <alignment horizontal="left" wrapText="1"/>
      <protection locked="0"/>
    </xf>
    <xf numFmtId="0" fontId="20" fillId="0" borderId="20" xfId="0" applyFont="1" applyFill="1" applyBorder="1" applyAlignment="1" applyProtection="1">
      <alignment horizontal="left" wrapText="1"/>
      <protection locked="0"/>
    </xf>
    <xf numFmtId="0" fontId="20" fillId="0" borderId="21" xfId="0" applyFont="1" applyFill="1" applyBorder="1" applyAlignment="1" applyProtection="1">
      <alignment horizontal="left" wrapText="1"/>
      <protection locked="0"/>
    </xf>
    <xf numFmtId="0" fontId="20" fillId="0" borderId="13" xfId="0" applyFont="1" applyBorder="1" applyAlignment="1" applyProtection="1">
      <alignment horizontal="left" vertical="top" wrapText="1"/>
      <protection locked="0"/>
    </xf>
    <xf numFmtId="4" fontId="20" fillId="0" borderId="14" xfId="0" applyNumberFormat="1" applyFont="1" applyFill="1" applyBorder="1" applyAlignment="1" applyProtection="1">
      <alignment horizontal="center" vertical="top" wrapText="1"/>
      <protection locked="0"/>
    </xf>
    <xf numFmtId="4" fontId="20" fillId="0" borderId="20" xfId="0" applyNumberFormat="1" applyFont="1" applyFill="1" applyBorder="1" applyAlignment="1" applyProtection="1">
      <alignment horizontal="center" vertical="top" wrapText="1"/>
      <protection locked="0"/>
    </xf>
    <xf numFmtId="4" fontId="20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3" xfId="0" applyFont="1" applyBorder="1" applyAlignment="1" applyProtection="1">
      <alignment horizontal="left" vertical="top"/>
      <protection locked="0"/>
    </xf>
    <xf numFmtId="0" fontId="21" fillId="0" borderId="13" xfId="0" applyFont="1" applyBorder="1" applyAlignment="1" applyProtection="1">
      <alignment horizontal="left" vertical="top" wrapText="1"/>
      <protection locked="0"/>
    </xf>
    <xf numFmtId="0" fontId="20" fillId="0" borderId="17" xfId="0" applyFont="1" applyFill="1" applyBorder="1" applyAlignment="1" applyProtection="1">
      <alignment horizontal="left" vertical="top" wrapText="1"/>
      <protection locked="0"/>
    </xf>
    <xf numFmtId="0" fontId="20" fillId="0" borderId="18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0" fontId="20" fillId="20" borderId="13" xfId="0" applyFont="1" applyFill="1" applyBorder="1" applyAlignment="1" applyProtection="1">
      <alignment horizontal="left" vertical="top" wrapText="1"/>
      <protection locked="0"/>
    </xf>
    <xf numFmtId="0" fontId="20" fillId="20" borderId="13" xfId="0" applyFont="1" applyFill="1" applyBorder="1" applyAlignment="1" applyProtection="1">
      <alignment horizontal="left" vertical="top"/>
      <protection locked="0"/>
    </xf>
    <xf numFmtId="0" fontId="20" fillId="24" borderId="13" xfId="0" applyFont="1" applyFill="1" applyBorder="1" applyAlignment="1" applyProtection="1">
      <alignment horizontal="left" vertical="top" wrapText="1"/>
      <protection locked="0"/>
    </xf>
    <xf numFmtId="0" fontId="21" fillId="24" borderId="13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center" textRotation="90" wrapText="1" readingOrder="1"/>
      <protection locked="0"/>
    </xf>
    <xf numFmtId="0" fontId="23" fillId="0" borderId="23" xfId="0" applyFont="1" applyBorder="1" applyAlignment="1" applyProtection="1">
      <alignment horizontal="center" vertical="center" textRotation="90" wrapText="1" readingOrder="1"/>
      <protection locked="0"/>
    </xf>
    <xf numFmtId="0" fontId="21" fillId="0" borderId="12" xfId="0" applyFont="1" applyBorder="1" applyAlignment="1" applyProtection="1">
      <alignment horizontal="center" vertical="top" wrapText="1"/>
      <protection locked="0"/>
    </xf>
    <xf numFmtId="0" fontId="20" fillId="0" borderId="22" xfId="0" applyFont="1" applyBorder="1" applyAlignment="1" applyProtection="1">
      <alignment horizontal="center" vertical="center" textRotation="90" wrapText="1" readingOrder="1"/>
      <protection locked="0"/>
    </xf>
    <xf numFmtId="0" fontId="20" fillId="0" borderId="23" xfId="0" applyFont="1" applyBorder="1" applyAlignment="1" applyProtection="1">
      <alignment horizontal="center" vertical="center" textRotation="90" wrapText="1" readingOrder="1"/>
      <protection locked="0"/>
    </xf>
    <xf numFmtId="0" fontId="23" fillId="0" borderId="13" xfId="0" applyFont="1" applyBorder="1" applyAlignment="1" applyProtection="1">
      <alignment horizontal="center" vertical="top" wrapText="1"/>
      <protection locked="0"/>
    </xf>
    <xf numFmtId="0" fontId="23" fillId="0" borderId="14" xfId="0" applyFont="1" applyBorder="1" applyAlignment="1" applyProtection="1">
      <alignment horizontal="center" vertical="top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 applyProtection="1">
      <alignment horizontal="left" wrapText="1"/>
      <protection locked="0"/>
    </xf>
    <xf numFmtId="0" fontId="22" fillId="0" borderId="20" xfId="0" applyFont="1" applyFill="1" applyBorder="1" applyAlignment="1" applyProtection="1">
      <alignment horizontal="left" wrapText="1"/>
      <protection locked="0"/>
    </xf>
    <xf numFmtId="0" fontId="22" fillId="0" borderId="21" xfId="0" applyFont="1" applyFill="1" applyBorder="1" applyAlignment="1" applyProtection="1">
      <alignment horizontal="left" wrapText="1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20" fillId="0" borderId="16" xfId="0" applyFont="1" applyBorder="1" applyAlignment="1" applyProtection="1">
      <alignment horizontal="right"/>
      <protection locked="0"/>
    </xf>
    <xf numFmtId="0" fontId="20" fillId="0" borderId="17" xfId="0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right"/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24" fillId="20" borderId="14" xfId="0" applyFont="1" applyFill="1" applyBorder="1" applyAlignment="1" applyProtection="1">
      <alignment horizontal="left" vertical="top" wrapText="1"/>
      <protection locked="0"/>
    </xf>
    <xf numFmtId="0" fontId="24" fillId="20" borderId="20" xfId="0" applyFont="1" applyFill="1" applyBorder="1" applyAlignment="1" applyProtection="1">
      <alignment horizontal="left" vertical="top" wrapText="1"/>
      <protection locked="0"/>
    </xf>
    <xf numFmtId="0" fontId="24" fillId="20" borderId="21" xfId="0" applyFont="1" applyFill="1" applyBorder="1" applyAlignment="1" applyProtection="1">
      <alignment horizontal="left" vertical="top" wrapText="1"/>
      <protection locked="0"/>
    </xf>
    <xf numFmtId="0" fontId="20" fillId="20" borderId="14" xfId="0" applyFont="1" applyFill="1" applyBorder="1" applyAlignment="1" applyProtection="1">
      <alignment horizontal="left" vertical="top" wrapText="1"/>
      <protection locked="0"/>
    </xf>
    <xf numFmtId="0" fontId="20" fillId="20" borderId="20" xfId="0" applyFont="1" applyFill="1" applyBorder="1" applyAlignment="1" applyProtection="1">
      <alignment horizontal="left" vertical="top" wrapText="1"/>
      <protection locked="0"/>
    </xf>
    <xf numFmtId="0" fontId="20" fillId="20" borderId="21" xfId="0" applyFont="1" applyFill="1" applyBorder="1" applyAlignment="1" applyProtection="1">
      <alignment horizontal="left" vertical="top" wrapText="1"/>
      <protection locked="0"/>
    </xf>
    <xf numFmtId="0" fontId="20" fillId="0" borderId="16" xfId="0" applyFont="1" applyBorder="1" applyAlignment="1" applyProtection="1">
      <alignment horizontal="center" vertical="top" wrapText="1"/>
      <protection locked="0"/>
    </xf>
    <xf numFmtId="0" fontId="20" fillId="0" borderId="17" xfId="0" applyFont="1" applyBorder="1" applyAlignment="1" applyProtection="1">
      <alignment horizontal="center" vertical="top" wrapText="1"/>
      <protection locked="0"/>
    </xf>
    <xf numFmtId="0" fontId="20" fillId="0" borderId="18" xfId="0" applyFont="1" applyBorder="1" applyAlignment="1" applyProtection="1">
      <alignment horizontal="center" vertical="top" wrapText="1"/>
      <protection locked="0"/>
    </xf>
    <xf numFmtId="0" fontId="20" fillId="0" borderId="15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20" xfId="0" applyFont="1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4" fillId="20" borderId="13" xfId="0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left" vertical="top" wrapText="1"/>
      <protection locked="0"/>
    </xf>
    <xf numFmtId="0" fontId="20" fillId="24" borderId="18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 wrapText="1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20" xfId="0" applyFont="1" applyBorder="1" applyAlignment="1" applyProtection="1">
      <alignment horizontal="left"/>
      <protection locked="0"/>
    </xf>
    <xf numFmtId="0" fontId="21" fillId="0" borderId="21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69" fontId="20" fillId="0" borderId="13" xfId="0" applyNumberFormat="1" applyFont="1" applyBorder="1" applyAlignment="1" applyProtection="1">
      <alignment horizontal="left" wrapText="1"/>
      <protection locked="0"/>
    </xf>
    <xf numFmtId="169" fontId="0" fillId="0" borderId="13" xfId="0" applyNumberFormat="1" applyBorder="1" applyAlignment="1" applyProtection="1">
      <alignment horizontal="left"/>
      <protection locked="0"/>
    </xf>
    <xf numFmtId="0" fontId="20" fillId="0" borderId="23" xfId="0" applyFont="1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horizontal="center" vertical="top" wrapText="1"/>
      <protection locked="0"/>
    </xf>
    <xf numFmtId="0" fontId="20" fillId="0" borderId="14" xfId="0" applyFont="1" applyBorder="1" applyAlignment="1" applyProtection="1">
      <alignment horizontal="left"/>
      <protection locked="0"/>
    </xf>
    <xf numFmtId="0" fontId="5" fillId="0" borderId="23" xfId="42" applyFont="1" applyBorder="1" applyAlignment="1" applyProtection="1">
      <alignment horizontal="left" wrapText="1"/>
      <protection locked="0"/>
    </xf>
    <xf numFmtId="0" fontId="5" fillId="0" borderId="23" xfId="42" applyBorder="1" applyAlignment="1" applyProtection="1">
      <alignment horizontal="left" wrapText="1"/>
      <protection locked="0"/>
    </xf>
    <xf numFmtId="169" fontId="20" fillId="0" borderId="13" xfId="0" applyNumberFormat="1" applyFont="1" applyFill="1" applyBorder="1" applyAlignment="1" applyProtection="1">
      <alignment horizontal="left" wrapText="1"/>
      <protection locked="0"/>
    </xf>
    <xf numFmtId="169" fontId="0" fillId="0" borderId="13" xfId="0" applyNumberFormat="1" applyFill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center" vertical="top" wrapText="1"/>
      <protection locked="0"/>
    </xf>
    <xf numFmtId="0" fontId="21" fillId="0" borderId="0" xfId="0" applyFont="1" applyBorder="1" applyAlignment="1" applyProtection="1">
      <alignment horizontal="left"/>
      <protection locked="0"/>
    </xf>
    <xf numFmtId="16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kop030677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1">
    <tabColor indexed="11"/>
    <pageSetUpPr fitToPage="1"/>
  </sheetPr>
  <dimension ref="A1:S143"/>
  <sheetViews>
    <sheetView tabSelected="1" view="pageBreakPreview" zoomScaleSheetLayoutView="100" workbookViewId="0" topLeftCell="A2">
      <selection activeCell="G1" sqref="G1:N10"/>
    </sheetView>
  </sheetViews>
  <sheetFormatPr defaultColWidth="9.140625" defaultRowHeight="15"/>
  <cols>
    <col min="1" max="1" width="10.7109375" style="1" customWidth="1"/>
    <col min="2" max="2" width="9.421875" style="1" customWidth="1"/>
    <col min="3" max="3" width="9.140625" style="1" customWidth="1"/>
    <col min="4" max="4" width="21.28125" style="1" customWidth="1"/>
    <col min="5" max="5" width="29.140625" style="1" customWidth="1"/>
    <col min="6" max="6" width="11.140625" style="1" customWidth="1"/>
    <col min="7" max="7" width="14.28125" style="1" customWidth="1"/>
    <col min="8" max="8" width="18.57421875" style="1" customWidth="1"/>
    <col min="9" max="9" width="14.421875" style="1" customWidth="1"/>
    <col min="10" max="10" width="14.7109375" style="1" customWidth="1"/>
    <col min="11" max="11" width="11.140625" style="1" customWidth="1"/>
    <col min="12" max="12" width="12.7109375" style="1" customWidth="1"/>
    <col min="13" max="13" width="12.421875" style="1" customWidth="1"/>
    <col min="14" max="14" width="14.140625" style="1" customWidth="1"/>
    <col min="15" max="16384" width="9.140625" style="1" customWidth="1"/>
  </cols>
  <sheetData>
    <row r="1" spans="1:14" ht="15.75">
      <c r="A1" s="118" t="s">
        <v>0</v>
      </c>
      <c r="B1" s="119"/>
      <c r="C1" s="119"/>
      <c r="D1" s="119"/>
      <c r="E1" s="119"/>
      <c r="F1" s="120"/>
      <c r="G1" s="115"/>
      <c r="H1" s="116"/>
      <c r="I1" s="116"/>
      <c r="J1" s="116"/>
      <c r="K1" s="116"/>
      <c r="L1" s="116"/>
      <c r="M1" s="116"/>
      <c r="N1" s="117"/>
    </row>
    <row r="2" spans="1:14" ht="15.75">
      <c r="A2" s="31"/>
      <c r="B2" s="8"/>
      <c r="C2" s="8"/>
      <c r="D2" s="8"/>
      <c r="E2" s="8"/>
      <c r="F2" s="121"/>
      <c r="G2" s="31"/>
      <c r="H2" s="8"/>
      <c r="I2" s="8"/>
      <c r="J2" s="8"/>
      <c r="K2" s="8"/>
      <c r="L2" s="8"/>
      <c r="M2" s="2"/>
      <c r="N2" s="3"/>
    </row>
    <row r="3" spans="1:14" ht="36" customHeight="1">
      <c r="A3" s="122" t="s">
        <v>1</v>
      </c>
      <c r="B3" s="123"/>
      <c r="C3" s="123"/>
      <c r="D3" s="123"/>
      <c r="E3" s="123"/>
      <c r="F3" s="124"/>
      <c r="G3" s="125"/>
      <c r="H3" s="126"/>
      <c r="I3" s="126"/>
      <c r="J3" s="126"/>
      <c r="K3" s="126"/>
      <c r="L3" s="126"/>
      <c r="M3" s="126"/>
      <c r="N3" s="127"/>
    </row>
    <row r="4" spans="1:14" ht="15.75">
      <c r="A4" s="31" t="s">
        <v>2</v>
      </c>
      <c r="B4" s="8"/>
      <c r="C4" s="8"/>
      <c r="D4" s="8"/>
      <c r="E4" s="8"/>
      <c r="F4" s="121"/>
      <c r="G4" s="125"/>
      <c r="H4" s="126"/>
      <c r="I4" s="126"/>
      <c r="J4" s="126"/>
      <c r="K4" s="126"/>
      <c r="L4" s="126"/>
      <c r="M4" s="126"/>
      <c r="N4" s="127"/>
    </row>
    <row r="5" spans="1:14" ht="15.75">
      <c r="A5" s="31"/>
      <c r="B5" s="8"/>
      <c r="C5" s="8"/>
      <c r="D5" s="8"/>
      <c r="E5" s="8"/>
      <c r="F5" s="121"/>
      <c r="G5" s="31"/>
      <c r="H5" s="8"/>
      <c r="I5" s="8"/>
      <c r="J5" s="8"/>
      <c r="K5" s="8"/>
      <c r="L5" s="8"/>
      <c r="M5" s="2"/>
      <c r="N5" s="3"/>
    </row>
    <row r="6" spans="1:14" ht="15.75">
      <c r="A6" s="31"/>
      <c r="B6" s="8"/>
      <c r="C6" s="8"/>
      <c r="D6" s="8"/>
      <c r="E6" s="8"/>
      <c r="F6" s="121"/>
      <c r="G6" s="31"/>
      <c r="H6" s="8"/>
      <c r="I6" s="8"/>
      <c r="J6" s="8"/>
      <c r="K6" s="8"/>
      <c r="L6" s="8"/>
      <c r="M6" s="2"/>
      <c r="N6" s="3"/>
    </row>
    <row r="7" spans="1:14" ht="15.75">
      <c r="A7" s="128" t="s">
        <v>3</v>
      </c>
      <c r="B7" s="129"/>
      <c r="C7" s="129"/>
      <c r="D7" s="129"/>
      <c r="E7" s="129"/>
      <c r="F7" s="130"/>
      <c r="G7" s="59"/>
      <c r="H7" s="60"/>
      <c r="I7" s="60"/>
      <c r="J7" s="60"/>
      <c r="K7" s="60"/>
      <c r="L7" s="60"/>
      <c r="M7" s="60"/>
      <c r="N7" s="61"/>
    </row>
    <row r="8" spans="1:14" ht="15.75">
      <c r="A8" s="140" t="s">
        <v>4</v>
      </c>
      <c r="B8" s="141"/>
      <c r="C8" s="141"/>
      <c r="D8" s="141"/>
      <c r="E8" s="141"/>
      <c r="F8" s="142"/>
      <c r="G8" s="52"/>
      <c r="H8" s="53"/>
      <c r="I8" s="53"/>
      <c r="J8" s="53"/>
      <c r="K8" s="53"/>
      <c r="L8" s="53"/>
      <c r="M8" s="53"/>
      <c r="N8" s="54"/>
    </row>
    <row r="9" spans="1:14" ht="15.75">
      <c r="A9" s="31"/>
      <c r="B9" s="8"/>
      <c r="C9" s="8"/>
      <c r="D9" s="8"/>
      <c r="E9" s="8"/>
      <c r="F9" s="121"/>
      <c r="G9" s="31"/>
      <c r="H9" s="8"/>
      <c r="I9" s="8"/>
      <c r="J9" s="8"/>
      <c r="K9" s="8"/>
      <c r="L9" s="8"/>
      <c r="M9" s="2"/>
      <c r="N9" s="3"/>
    </row>
    <row r="10" spans="1:14" ht="15.75">
      <c r="A10" s="9" t="s">
        <v>5</v>
      </c>
      <c r="B10" s="10"/>
      <c r="C10" s="10"/>
      <c r="D10" s="10"/>
      <c r="E10" s="10"/>
      <c r="F10" s="58"/>
      <c r="G10" s="59"/>
      <c r="H10" s="60"/>
      <c r="I10" s="60"/>
      <c r="J10" s="60"/>
      <c r="K10" s="60"/>
      <c r="L10" s="60"/>
      <c r="M10" s="60"/>
      <c r="N10" s="61"/>
    </row>
    <row r="11" spans="1:14" ht="15.75">
      <c r="A11" s="8"/>
      <c r="B11" s="8"/>
      <c r="C11" s="8"/>
      <c r="D11" s="8"/>
      <c r="E11" s="8"/>
      <c r="F11" s="8"/>
      <c r="G11" s="30"/>
      <c r="H11" s="30"/>
      <c r="I11" s="30"/>
      <c r="J11" s="30"/>
      <c r="K11" s="30"/>
      <c r="L11" s="30"/>
      <c r="M11" s="4"/>
      <c r="N11" s="5"/>
    </row>
    <row r="12" spans="1:13" ht="15.75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6"/>
    </row>
    <row r="13" spans="1:13" ht="15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"/>
    </row>
    <row r="14" spans="1:13" ht="15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"/>
    </row>
    <row r="15" spans="1:13" ht="15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"/>
    </row>
    <row r="16" spans="1:14" ht="30" customHeight="1">
      <c r="A16" s="113" t="s">
        <v>7</v>
      </c>
      <c r="B16" s="113"/>
      <c r="C16" s="113"/>
      <c r="D16" s="113"/>
      <c r="E16" s="113"/>
      <c r="F16" s="113"/>
      <c r="G16" s="113"/>
      <c r="H16" s="74" t="s">
        <v>8</v>
      </c>
      <c r="I16" s="74"/>
      <c r="J16" s="159"/>
      <c r="K16" s="159"/>
      <c r="L16" s="159"/>
      <c r="M16" s="159"/>
      <c r="N16" s="159"/>
    </row>
    <row r="17" spans="1:14" ht="15.75" customHeight="1">
      <c r="A17" s="113" t="s">
        <v>9</v>
      </c>
      <c r="B17" s="113"/>
      <c r="C17" s="113"/>
      <c r="D17" s="113"/>
      <c r="E17" s="113"/>
      <c r="F17" s="113"/>
      <c r="G17" s="113"/>
      <c r="H17" s="74" t="s">
        <v>10</v>
      </c>
      <c r="I17" s="74"/>
      <c r="J17" s="159"/>
      <c r="K17" s="159"/>
      <c r="L17" s="159"/>
      <c r="M17" s="159"/>
      <c r="N17" s="159"/>
    </row>
    <row r="18" spans="1:14" ht="15.75">
      <c r="A18" s="113" t="s">
        <v>11</v>
      </c>
      <c r="B18" s="113"/>
      <c r="C18" s="113"/>
      <c r="D18" s="113"/>
      <c r="E18" s="113"/>
      <c r="F18" s="113"/>
      <c r="G18" s="113"/>
      <c r="H18" s="74" t="s">
        <v>12</v>
      </c>
      <c r="I18" s="74"/>
      <c r="J18" s="159"/>
      <c r="K18" s="159"/>
      <c r="L18" s="159"/>
      <c r="M18" s="159"/>
      <c r="N18" s="159"/>
    </row>
    <row r="19" spans="1:14" ht="15.75" customHeight="1">
      <c r="A19" s="113" t="s">
        <v>13</v>
      </c>
      <c r="B19" s="113"/>
      <c r="C19" s="113"/>
      <c r="D19" s="113"/>
      <c r="E19" s="113"/>
      <c r="F19" s="113"/>
      <c r="G19" s="113"/>
      <c r="H19" s="74" t="s">
        <v>14</v>
      </c>
      <c r="I19" s="74"/>
      <c r="J19" s="159"/>
      <c r="K19" s="159"/>
      <c r="L19" s="159"/>
      <c r="M19" s="159"/>
      <c r="N19" s="159"/>
    </row>
    <row r="20" spans="1:14" ht="15.75">
      <c r="A20" s="113" t="s">
        <v>15</v>
      </c>
      <c r="B20" s="113"/>
      <c r="C20" s="113"/>
      <c r="D20" s="113"/>
      <c r="E20" s="113"/>
      <c r="F20" s="113"/>
      <c r="G20" s="113"/>
      <c r="H20" s="74" t="str">
        <f>H19</f>
        <v>410033, г. Саратов, ул.Гвардейская, д.14</v>
      </c>
      <c r="I20" s="74"/>
      <c r="J20" s="159"/>
      <c r="K20" s="159"/>
      <c r="L20" s="159"/>
      <c r="M20" s="159"/>
      <c r="N20" s="159"/>
    </row>
    <row r="21" spans="1:14" ht="15.75" customHeight="1">
      <c r="A21" s="113" t="s">
        <v>16</v>
      </c>
      <c r="B21" s="113"/>
      <c r="C21" s="113"/>
      <c r="D21" s="113"/>
      <c r="E21" s="113"/>
      <c r="F21" s="113"/>
      <c r="G21" s="113"/>
      <c r="H21" s="74" t="s">
        <v>17</v>
      </c>
      <c r="I21" s="74"/>
      <c r="J21" s="159"/>
      <c r="K21" s="159"/>
      <c r="L21" s="159"/>
      <c r="M21" s="159"/>
      <c r="N21" s="159"/>
    </row>
    <row r="22" spans="1:14" ht="15.75">
      <c r="A22" s="113" t="s">
        <v>18</v>
      </c>
      <c r="B22" s="113"/>
      <c r="C22" s="113"/>
      <c r="D22" s="113"/>
      <c r="E22" s="113"/>
      <c r="F22" s="113"/>
      <c r="G22" s="113"/>
      <c r="H22" s="74" t="str">
        <f>H21</f>
        <v>(8452) 63-72-57</v>
      </c>
      <c r="I22" s="74"/>
      <c r="J22" s="159"/>
      <c r="K22" s="159"/>
      <c r="L22" s="159"/>
      <c r="M22" s="159"/>
      <c r="N22" s="159"/>
    </row>
    <row r="23" spans="1:14" ht="15.75">
      <c r="A23" s="113" t="s">
        <v>19</v>
      </c>
      <c r="B23" s="113"/>
      <c r="C23" s="113"/>
      <c r="D23" s="113"/>
      <c r="E23" s="113"/>
      <c r="F23" s="113"/>
      <c r="G23" s="167"/>
      <c r="H23" s="168" t="s">
        <v>20</v>
      </c>
      <c r="I23" s="169"/>
      <c r="J23" s="164"/>
      <c r="K23" s="164"/>
      <c r="L23" s="164"/>
      <c r="M23" s="164"/>
      <c r="N23" s="164"/>
    </row>
    <row r="24" spans="1:14" ht="15.75">
      <c r="A24" s="113" t="s">
        <v>21</v>
      </c>
      <c r="B24" s="113"/>
      <c r="C24" s="113"/>
      <c r="D24" s="113"/>
      <c r="E24" s="113"/>
      <c r="F24" s="113"/>
      <c r="G24" s="113"/>
      <c r="H24" s="163" t="s">
        <v>22</v>
      </c>
      <c r="I24" s="163"/>
      <c r="J24" s="164"/>
      <c r="K24" s="164"/>
      <c r="L24" s="164"/>
      <c r="M24" s="164"/>
      <c r="N24" s="164"/>
    </row>
    <row r="25" spans="1:14" ht="15.75">
      <c r="A25" s="113" t="s">
        <v>23</v>
      </c>
      <c r="B25" s="113"/>
      <c r="C25" s="113"/>
      <c r="D25" s="113"/>
      <c r="E25" s="113"/>
      <c r="F25" s="113"/>
      <c r="G25" s="113"/>
      <c r="H25" s="74">
        <v>383</v>
      </c>
      <c r="I25" s="74"/>
      <c r="J25" s="159"/>
      <c r="K25" s="159"/>
      <c r="L25" s="159"/>
      <c r="M25" s="159"/>
      <c r="N25" s="159"/>
    </row>
    <row r="26" spans="1:18" ht="15.75">
      <c r="A26" s="113" t="s">
        <v>24</v>
      </c>
      <c r="B26" s="113"/>
      <c r="C26" s="113"/>
      <c r="D26" s="113"/>
      <c r="E26" s="113"/>
      <c r="F26" s="113"/>
      <c r="G26" s="113"/>
      <c r="H26" s="170">
        <v>1026403053214</v>
      </c>
      <c r="I26" s="170"/>
      <c r="J26" s="171"/>
      <c r="K26" s="171"/>
      <c r="L26" s="171"/>
      <c r="M26" s="171"/>
      <c r="N26" s="171"/>
      <c r="O26" s="174"/>
      <c r="P26" s="174"/>
      <c r="Q26" s="174"/>
      <c r="R26" s="174"/>
    </row>
    <row r="27" spans="1:14" ht="15.75">
      <c r="A27" s="113" t="s">
        <v>25</v>
      </c>
      <c r="B27" s="113"/>
      <c r="C27" s="113"/>
      <c r="D27" s="113"/>
      <c r="E27" s="113"/>
      <c r="F27" s="113"/>
      <c r="G27" s="113"/>
      <c r="H27" s="170" t="s">
        <v>26</v>
      </c>
      <c r="I27" s="170"/>
      <c r="J27" s="171"/>
      <c r="K27" s="171"/>
      <c r="L27" s="171"/>
      <c r="M27" s="171"/>
      <c r="N27" s="171"/>
    </row>
    <row r="28" spans="1:14" ht="15.75">
      <c r="A28" s="113" t="s">
        <v>27</v>
      </c>
      <c r="B28" s="113"/>
      <c r="C28" s="113"/>
      <c r="D28" s="113"/>
      <c r="E28" s="113"/>
      <c r="F28" s="113"/>
      <c r="G28" s="113"/>
      <c r="H28" s="161" t="s">
        <v>28</v>
      </c>
      <c r="I28" s="161"/>
      <c r="J28" s="162"/>
      <c r="K28" s="162"/>
      <c r="L28" s="162"/>
      <c r="M28" s="162"/>
      <c r="N28" s="162"/>
    </row>
    <row r="29" spans="1:14" ht="15.75">
      <c r="A29" s="154" t="s">
        <v>29</v>
      </c>
      <c r="B29" s="154"/>
      <c r="C29" s="154"/>
      <c r="D29" s="154"/>
      <c r="E29" s="154"/>
      <c r="F29" s="154"/>
      <c r="G29" s="154"/>
      <c r="H29" s="159"/>
      <c r="I29" s="159"/>
      <c r="J29" s="159"/>
      <c r="K29" s="159"/>
      <c r="L29" s="159"/>
      <c r="M29" s="159"/>
      <c r="N29" s="159"/>
    </row>
    <row r="30" spans="1:14" ht="15" customHeight="1">
      <c r="A30" s="75" t="s">
        <v>30</v>
      </c>
      <c r="B30" s="76"/>
      <c r="C30" s="76"/>
      <c r="D30" s="76"/>
      <c r="E30" s="76"/>
      <c r="F30" s="76"/>
      <c r="G30" s="77"/>
      <c r="H30" s="178" t="s">
        <v>31</v>
      </c>
      <c r="I30" s="178"/>
      <c r="J30" s="179"/>
      <c r="K30" s="179"/>
      <c r="L30" s="179"/>
      <c r="M30" s="179"/>
      <c r="N30" s="179"/>
    </row>
    <row r="31" spans="1:14" ht="182.25" customHeight="1">
      <c r="A31" s="175"/>
      <c r="B31" s="176"/>
      <c r="C31" s="176"/>
      <c r="D31" s="176"/>
      <c r="E31" s="176"/>
      <c r="F31" s="176"/>
      <c r="G31" s="177"/>
      <c r="H31" s="179"/>
      <c r="I31" s="179"/>
      <c r="J31" s="179"/>
      <c r="K31" s="179"/>
      <c r="L31" s="179"/>
      <c r="M31" s="179"/>
      <c r="N31" s="179"/>
    </row>
    <row r="32" spans="1:14" ht="15" customHeight="1">
      <c r="A32" s="75" t="s">
        <v>32</v>
      </c>
      <c r="B32" s="76"/>
      <c r="C32" s="76"/>
      <c r="D32" s="76"/>
      <c r="E32" s="76"/>
      <c r="F32" s="76"/>
      <c r="G32" s="77"/>
      <c r="H32" s="42" t="s">
        <v>33</v>
      </c>
      <c r="I32" s="43"/>
      <c r="J32" s="44"/>
      <c r="K32" s="44"/>
      <c r="L32" s="44"/>
      <c r="M32" s="44"/>
      <c r="N32" s="45"/>
    </row>
    <row r="33" spans="1:14" ht="56.25" customHeight="1">
      <c r="A33" s="175"/>
      <c r="B33" s="176"/>
      <c r="C33" s="176"/>
      <c r="D33" s="176"/>
      <c r="E33" s="176"/>
      <c r="F33" s="176"/>
      <c r="G33" s="177"/>
      <c r="H33" s="46"/>
      <c r="I33" s="47"/>
      <c r="J33" s="47"/>
      <c r="K33" s="47"/>
      <c r="L33" s="47"/>
      <c r="M33" s="47"/>
      <c r="N33" s="48"/>
    </row>
    <row r="34" spans="1:14" ht="15.75" customHeight="1">
      <c r="A34" s="154" t="s">
        <v>34</v>
      </c>
      <c r="B34" s="154"/>
      <c r="C34" s="154"/>
      <c r="D34" s="154"/>
      <c r="E34" s="154"/>
      <c r="F34" s="154"/>
      <c r="G34" s="154"/>
      <c r="H34" s="151"/>
      <c r="I34" s="152"/>
      <c r="J34" s="152"/>
      <c r="K34" s="152"/>
      <c r="L34" s="152"/>
      <c r="M34" s="152"/>
      <c r="N34" s="153"/>
    </row>
    <row r="35" spans="1:14" ht="15.75">
      <c r="A35" s="78"/>
      <c r="B35" s="78"/>
      <c r="C35" s="78"/>
      <c r="D35" s="78"/>
      <c r="E35" s="78"/>
      <c r="F35" s="78"/>
      <c r="G35" s="78"/>
      <c r="H35" s="80" t="s">
        <v>35</v>
      </c>
      <c r="I35" s="81"/>
      <c r="J35" s="81"/>
      <c r="K35" s="81"/>
      <c r="L35" s="81"/>
      <c r="M35" s="81"/>
      <c r="N35" s="82"/>
    </row>
    <row r="36" spans="1:14" ht="15.75" customHeight="1">
      <c r="A36" s="143"/>
      <c r="B36" s="144"/>
      <c r="C36" s="144"/>
      <c r="D36" s="144"/>
      <c r="E36" s="144"/>
      <c r="F36" s="144"/>
      <c r="G36" s="145"/>
      <c r="H36" s="79"/>
      <c r="I36" s="79"/>
      <c r="J36" s="79"/>
      <c r="K36" s="79"/>
      <c r="L36" s="79"/>
      <c r="M36" s="79"/>
      <c r="N36" s="79"/>
    </row>
    <row r="37" spans="1:14" ht="29.25" customHeight="1">
      <c r="A37" s="75" t="s">
        <v>36</v>
      </c>
      <c r="B37" s="76"/>
      <c r="C37" s="76"/>
      <c r="D37" s="76"/>
      <c r="E37" s="76"/>
      <c r="F37" s="76"/>
      <c r="G37" s="77"/>
      <c r="H37" s="55">
        <f>H39+H40+H41</f>
        <v>1380015.51</v>
      </c>
      <c r="I37" s="56"/>
      <c r="J37" s="56"/>
      <c r="K37" s="56"/>
      <c r="L37" s="56"/>
      <c r="M37" s="56"/>
      <c r="N37" s="57"/>
    </row>
    <row r="38" spans="1:14" ht="15.75">
      <c r="A38" s="113" t="s">
        <v>37</v>
      </c>
      <c r="B38" s="113"/>
      <c r="C38" s="113"/>
      <c r="D38" s="113"/>
      <c r="E38" s="113"/>
      <c r="F38" s="113"/>
      <c r="G38" s="113"/>
      <c r="H38" s="68"/>
      <c r="I38" s="68"/>
      <c r="J38" s="68"/>
      <c r="K38" s="68"/>
      <c r="L38" s="68"/>
      <c r="M38" s="68"/>
      <c r="N38" s="68"/>
    </row>
    <row r="39" spans="1:14" ht="39" customHeight="1">
      <c r="A39" s="74" t="s">
        <v>38</v>
      </c>
      <c r="B39" s="74"/>
      <c r="C39" s="74"/>
      <c r="D39" s="74"/>
      <c r="E39" s="74"/>
      <c r="F39" s="74"/>
      <c r="G39" s="74"/>
      <c r="H39" s="69">
        <v>1380015.51</v>
      </c>
      <c r="I39" s="70"/>
      <c r="J39" s="70"/>
      <c r="K39" s="70"/>
      <c r="L39" s="70"/>
      <c r="M39" s="70"/>
      <c r="N39" s="71"/>
    </row>
    <row r="40" spans="1:14" ht="39.75" customHeight="1">
      <c r="A40" s="74" t="s">
        <v>39</v>
      </c>
      <c r="B40" s="74"/>
      <c r="C40" s="74"/>
      <c r="D40" s="74"/>
      <c r="E40" s="74"/>
      <c r="F40" s="74"/>
      <c r="G40" s="74"/>
      <c r="H40" s="65"/>
      <c r="I40" s="66"/>
      <c r="J40" s="66"/>
      <c r="K40" s="66"/>
      <c r="L40" s="66"/>
      <c r="M40" s="66"/>
      <c r="N40" s="67"/>
    </row>
    <row r="41" spans="1:14" ht="34.5" customHeight="1">
      <c r="A41" s="74" t="s">
        <v>40</v>
      </c>
      <c r="B41" s="74"/>
      <c r="C41" s="74"/>
      <c r="D41" s="74"/>
      <c r="E41" s="74"/>
      <c r="F41" s="74"/>
      <c r="G41" s="74"/>
      <c r="H41" s="65"/>
      <c r="I41" s="66"/>
      <c r="J41" s="66"/>
      <c r="K41" s="66"/>
      <c r="L41" s="66"/>
      <c r="M41" s="66"/>
      <c r="N41" s="67"/>
    </row>
    <row r="42" spans="1:14" ht="15.75">
      <c r="A42" s="156"/>
      <c r="B42" s="157"/>
      <c r="C42" s="157"/>
      <c r="D42" s="157"/>
      <c r="E42" s="157"/>
      <c r="F42" s="157"/>
      <c r="G42" s="158"/>
      <c r="H42" s="62"/>
      <c r="I42" s="63"/>
      <c r="J42" s="63"/>
      <c r="K42" s="63"/>
      <c r="L42" s="63"/>
      <c r="M42" s="63"/>
      <c r="N42" s="64"/>
    </row>
    <row r="43" spans="1:14" ht="36.75" customHeight="1">
      <c r="A43" s="155" t="s">
        <v>41</v>
      </c>
      <c r="B43" s="155"/>
      <c r="C43" s="155"/>
      <c r="D43" s="155"/>
      <c r="E43" s="155"/>
      <c r="F43" s="155"/>
      <c r="G43" s="155"/>
      <c r="H43" s="55">
        <f>H45+118062</f>
        <v>932564.09</v>
      </c>
      <c r="I43" s="56"/>
      <c r="J43" s="56"/>
      <c r="K43" s="56"/>
      <c r="L43" s="56"/>
      <c r="M43" s="56"/>
      <c r="N43" s="57"/>
    </row>
    <row r="44" spans="1:14" ht="15.75">
      <c r="A44" s="113" t="s">
        <v>42</v>
      </c>
      <c r="B44" s="113"/>
      <c r="C44" s="113"/>
      <c r="D44" s="113"/>
      <c r="E44" s="113"/>
      <c r="F44" s="113"/>
      <c r="G44" s="113"/>
      <c r="H44" s="114"/>
      <c r="I44" s="114"/>
      <c r="J44" s="114"/>
      <c r="K44" s="114"/>
      <c r="L44" s="114"/>
      <c r="M44" s="114"/>
      <c r="N44" s="114"/>
    </row>
    <row r="45" spans="1:14" ht="19.5" customHeight="1">
      <c r="A45" s="74" t="s">
        <v>43</v>
      </c>
      <c r="B45" s="74"/>
      <c r="C45" s="74"/>
      <c r="D45" s="74"/>
      <c r="E45" s="74"/>
      <c r="F45" s="74"/>
      <c r="G45" s="74"/>
      <c r="H45" s="69">
        <v>814502.09</v>
      </c>
      <c r="I45" s="70"/>
      <c r="J45" s="70"/>
      <c r="K45" s="70"/>
      <c r="L45" s="70"/>
      <c r="M45" s="70"/>
      <c r="N45" s="71"/>
    </row>
    <row r="46" spans="1:14" ht="15.75">
      <c r="A46" s="154"/>
      <c r="B46" s="154"/>
      <c r="C46" s="154"/>
      <c r="D46" s="154"/>
      <c r="E46" s="154"/>
      <c r="F46" s="154"/>
      <c r="G46" s="154"/>
      <c r="H46" s="159"/>
      <c r="I46" s="159"/>
      <c r="J46" s="159"/>
      <c r="K46" s="159"/>
      <c r="L46" s="159"/>
      <c r="M46" s="159"/>
      <c r="N46" s="159"/>
    </row>
    <row r="47" spans="1:14" ht="31.5" customHeight="1">
      <c r="A47" s="154" t="s">
        <v>44</v>
      </c>
      <c r="B47" s="154"/>
      <c r="C47" s="154"/>
      <c r="D47" s="154"/>
      <c r="E47" s="154"/>
      <c r="F47" s="154"/>
      <c r="G47" s="154"/>
      <c r="H47" s="110" t="s">
        <v>45</v>
      </c>
      <c r="I47" s="111"/>
      <c r="J47" s="111"/>
      <c r="K47" s="111"/>
      <c r="L47" s="111"/>
      <c r="M47" s="111"/>
      <c r="N47" s="112"/>
    </row>
    <row r="48" spans="1:14" ht="21" customHeight="1">
      <c r="A48" s="173"/>
      <c r="B48" s="173"/>
      <c r="C48" s="173"/>
      <c r="D48" s="173"/>
      <c r="E48" s="173"/>
      <c r="F48" s="173"/>
      <c r="G48" s="173"/>
      <c r="H48" s="160"/>
      <c r="I48" s="160"/>
      <c r="J48" s="160"/>
      <c r="K48" s="160"/>
      <c r="L48" s="160"/>
      <c r="M48" s="160"/>
      <c r="N48" s="160"/>
    </row>
    <row r="49" spans="1:14" ht="23.25" customHeight="1">
      <c r="A49" s="99" t="s">
        <v>46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ht="17.25" customHeight="1">
      <c r="A50" s="96" t="s">
        <v>47</v>
      </c>
      <c r="B50" s="96"/>
      <c r="C50" s="96"/>
      <c r="D50" s="96"/>
      <c r="E50" s="137" t="s">
        <v>48</v>
      </c>
      <c r="F50" s="138"/>
      <c r="G50" s="138"/>
      <c r="H50" s="138"/>
      <c r="I50" s="138"/>
      <c r="J50" s="138"/>
      <c r="K50" s="138"/>
      <c r="L50" s="138"/>
      <c r="M50" s="138"/>
      <c r="N50" s="139"/>
    </row>
    <row r="51" spans="1:14" ht="15.75" customHeight="1">
      <c r="A51" s="96"/>
      <c r="B51" s="96"/>
      <c r="C51" s="96"/>
      <c r="D51" s="96"/>
      <c r="E51" s="49" t="s">
        <v>49</v>
      </c>
      <c r="F51" s="50"/>
      <c r="G51" s="50"/>
      <c r="H51" s="51"/>
      <c r="I51" s="49" t="s">
        <v>50</v>
      </c>
      <c r="J51" s="50"/>
      <c r="K51" s="50"/>
      <c r="L51" s="50"/>
      <c r="M51" s="50"/>
      <c r="N51" s="51"/>
    </row>
    <row r="52" spans="1:14" ht="18" customHeight="1">
      <c r="A52" s="172" t="s">
        <v>51</v>
      </c>
      <c r="B52" s="172"/>
      <c r="C52" s="172"/>
      <c r="D52" s="172"/>
      <c r="E52" s="55">
        <f>E54+H43</f>
        <v>2312579.6</v>
      </c>
      <c r="F52" s="56"/>
      <c r="G52" s="56"/>
      <c r="H52" s="57"/>
      <c r="I52" s="55">
        <f>I54+I55</f>
        <v>757930.88</v>
      </c>
      <c r="J52" s="56"/>
      <c r="K52" s="56"/>
      <c r="L52" s="56"/>
      <c r="M52" s="56"/>
      <c r="N52" s="57"/>
    </row>
    <row r="53" spans="1:14" ht="15.75">
      <c r="A53" s="83" t="s">
        <v>52</v>
      </c>
      <c r="B53" s="83"/>
      <c r="C53" s="83"/>
      <c r="D53" s="83"/>
      <c r="E53" s="49"/>
      <c r="F53" s="50"/>
      <c r="G53" s="50"/>
      <c r="H53" s="51"/>
      <c r="I53" s="84"/>
      <c r="J53" s="85"/>
      <c r="K53" s="85"/>
      <c r="L53" s="85"/>
      <c r="M53" s="85"/>
      <c r="N53" s="86"/>
    </row>
    <row r="54" spans="1:14" ht="15.75">
      <c r="A54" s="83" t="s">
        <v>53</v>
      </c>
      <c r="B54" s="83"/>
      <c r="C54" s="83"/>
      <c r="D54" s="83"/>
      <c r="E54" s="55">
        <f>H39</f>
        <v>1380015.51</v>
      </c>
      <c r="F54" s="56"/>
      <c r="G54" s="56"/>
      <c r="H54" s="57"/>
      <c r="I54" s="55">
        <v>594557.85</v>
      </c>
      <c r="J54" s="56"/>
      <c r="K54" s="56"/>
      <c r="L54" s="56"/>
      <c r="M54" s="56"/>
      <c r="N54" s="57"/>
    </row>
    <row r="55" spans="1:14" ht="15.75">
      <c r="A55" s="83" t="s">
        <v>54</v>
      </c>
      <c r="B55" s="83"/>
      <c r="C55" s="83"/>
      <c r="D55" s="83"/>
      <c r="E55" s="55">
        <f>H45</f>
        <v>814502.09</v>
      </c>
      <c r="F55" s="56"/>
      <c r="G55" s="56"/>
      <c r="H55" s="57"/>
      <c r="I55" s="55">
        <v>163373.03</v>
      </c>
      <c r="J55" s="56"/>
      <c r="K55" s="56"/>
      <c r="L55" s="56"/>
      <c r="M55" s="56"/>
      <c r="N55" s="57"/>
    </row>
    <row r="56" spans="1:14" ht="15.75" customHeight="1">
      <c r="A56" s="88" t="s">
        <v>55</v>
      </c>
      <c r="B56" s="88"/>
      <c r="C56" s="88"/>
      <c r="D56" s="88"/>
      <c r="E56" s="49"/>
      <c r="F56" s="50"/>
      <c r="G56" s="50"/>
      <c r="H56" s="50"/>
      <c r="I56" s="50"/>
      <c r="J56" s="50"/>
      <c r="K56" s="50"/>
      <c r="L56" s="50"/>
      <c r="M56" s="50"/>
      <c r="N56" s="51"/>
    </row>
    <row r="57" spans="1:14" ht="15.75">
      <c r="A57" s="83" t="s">
        <v>52</v>
      </c>
      <c r="B57" s="83"/>
      <c r="C57" s="83"/>
      <c r="D57" s="83"/>
      <c r="E57" s="49"/>
      <c r="F57" s="50"/>
      <c r="G57" s="50"/>
      <c r="H57" s="50"/>
      <c r="I57" s="50"/>
      <c r="J57" s="50"/>
      <c r="K57" s="50"/>
      <c r="L57" s="50"/>
      <c r="M57" s="50"/>
      <c r="N57" s="51"/>
    </row>
    <row r="58" spans="1:14" ht="19.5" customHeight="1">
      <c r="A58" s="87" t="s">
        <v>56</v>
      </c>
      <c r="B58" s="87"/>
      <c r="C58" s="87"/>
      <c r="D58" s="87"/>
      <c r="E58" s="49"/>
      <c r="F58" s="50"/>
      <c r="G58" s="50"/>
      <c r="H58" s="50"/>
      <c r="I58" s="50"/>
      <c r="J58" s="50"/>
      <c r="K58" s="50"/>
      <c r="L58" s="50"/>
      <c r="M58" s="50"/>
      <c r="N58" s="51"/>
    </row>
    <row r="59" spans="1:14" ht="15.75">
      <c r="A59" s="87" t="s">
        <v>57</v>
      </c>
      <c r="B59" s="87"/>
      <c r="C59" s="87"/>
      <c r="D59" s="87"/>
      <c r="E59" s="49"/>
      <c r="F59" s="50"/>
      <c r="G59" s="50"/>
      <c r="H59" s="50"/>
      <c r="I59" s="50"/>
      <c r="J59" s="50"/>
      <c r="K59" s="50"/>
      <c r="L59" s="50"/>
      <c r="M59" s="50"/>
      <c r="N59" s="51"/>
    </row>
    <row r="60" spans="1:14" ht="15.75">
      <c r="A60" s="88" t="s">
        <v>58</v>
      </c>
      <c r="B60" s="88"/>
      <c r="C60" s="88"/>
      <c r="D60" s="88"/>
      <c r="E60" s="49"/>
      <c r="F60" s="50"/>
      <c r="G60" s="50"/>
      <c r="H60" s="50"/>
      <c r="I60" s="50"/>
      <c r="J60" s="50"/>
      <c r="K60" s="50"/>
      <c r="L60" s="50"/>
      <c r="M60" s="50"/>
      <c r="N60" s="51"/>
    </row>
    <row r="61" spans="1:14" ht="15.75">
      <c r="A61" s="83" t="s">
        <v>52</v>
      </c>
      <c r="B61" s="83"/>
      <c r="C61" s="83"/>
      <c r="D61" s="83"/>
      <c r="E61" s="49"/>
      <c r="F61" s="50"/>
      <c r="G61" s="50"/>
      <c r="H61" s="50"/>
      <c r="I61" s="50"/>
      <c r="J61" s="50"/>
      <c r="K61" s="50"/>
      <c r="L61" s="50"/>
      <c r="M61" s="50"/>
      <c r="N61" s="51"/>
    </row>
    <row r="62" spans="1:14" ht="15.75">
      <c r="A62" s="87" t="s">
        <v>59</v>
      </c>
      <c r="B62" s="87"/>
      <c r="C62" s="87"/>
      <c r="D62" s="87"/>
      <c r="E62" s="49"/>
      <c r="F62" s="50"/>
      <c r="G62" s="50"/>
      <c r="H62" s="50"/>
      <c r="I62" s="50"/>
      <c r="J62" s="50"/>
      <c r="K62" s="50"/>
      <c r="L62" s="50"/>
      <c r="M62" s="50"/>
      <c r="N62" s="51"/>
    </row>
    <row r="63" spans="1:14" ht="15.75">
      <c r="A63" s="83" t="s">
        <v>42</v>
      </c>
      <c r="B63" s="83"/>
      <c r="C63" s="83"/>
      <c r="D63" s="83"/>
      <c r="E63" s="49"/>
      <c r="F63" s="50"/>
      <c r="G63" s="50"/>
      <c r="H63" s="50"/>
      <c r="I63" s="50"/>
      <c r="J63" s="50"/>
      <c r="K63" s="50"/>
      <c r="L63" s="50"/>
      <c r="M63" s="50"/>
      <c r="N63" s="51"/>
    </row>
    <row r="64" spans="1:14" ht="22.5" customHeight="1">
      <c r="A64" s="83" t="s">
        <v>60</v>
      </c>
      <c r="B64" s="83"/>
      <c r="C64" s="83"/>
      <c r="D64" s="83"/>
      <c r="E64" s="49"/>
      <c r="F64" s="50"/>
      <c r="G64" s="50"/>
      <c r="H64" s="50"/>
      <c r="I64" s="50"/>
      <c r="J64" s="50"/>
      <c r="K64" s="50"/>
      <c r="L64" s="50"/>
      <c r="M64" s="50"/>
      <c r="N64" s="51"/>
    </row>
    <row r="65" spans="1:14" ht="15.75">
      <c r="A65" s="83" t="s">
        <v>61</v>
      </c>
      <c r="B65" s="83"/>
      <c r="C65" s="83"/>
      <c r="D65" s="83"/>
      <c r="E65" s="49"/>
      <c r="F65" s="50"/>
      <c r="G65" s="50"/>
      <c r="H65" s="50"/>
      <c r="I65" s="50"/>
      <c r="J65" s="50"/>
      <c r="K65" s="50"/>
      <c r="L65" s="50"/>
      <c r="M65" s="50"/>
      <c r="N65" s="51"/>
    </row>
    <row r="66" spans="1:14" ht="15.75">
      <c r="A66" s="83" t="s">
        <v>62</v>
      </c>
      <c r="B66" s="83"/>
      <c r="C66" s="83"/>
      <c r="D66" s="83"/>
      <c r="E66" s="49"/>
      <c r="F66" s="50"/>
      <c r="G66" s="50"/>
      <c r="H66" s="50"/>
      <c r="I66" s="50"/>
      <c r="J66" s="50"/>
      <c r="K66" s="50"/>
      <c r="L66" s="50"/>
      <c r="M66" s="50"/>
      <c r="N66" s="51"/>
    </row>
    <row r="67" spans="1:14" ht="15.75">
      <c r="A67" s="83" t="s">
        <v>63</v>
      </c>
      <c r="B67" s="83"/>
      <c r="C67" s="83"/>
      <c r="D67" s="83"/>
      <c r="E67" s="49"/>
      <c r="F67" s="50"/>
      <c r="G67" s="50"/>
      <c r="H67" s="50"/>
      <c r="I67" s="50"/>
      <c r="J67" s="50"/>
      <c r="K67" s="50"/>
      <c r="L67" s="50"/>
      <c r="M67" s="50"/>
      <c r="N67" s="51"/>
    </row>
    <row r="68" spans="1:14" ht="15.75">
      <c r="A68" s="83" t="s">
        <v>64</v>
      </c>
      <c r="B68" s="83"/>
      <c r="C68" s="83"/>
      <c r="D68" s="83"/>
      <c r="E68" s="49"/>
      <c r="F68" s="50"/>
      <c r="G68" s="50"/>
      <c r="H68" s="50"/>
      <c r="I68" s="50"/>
      <c r="J68" s="50"/>
      <c r="K68" s="50"/>
      <c r="L68" s="50"/>
      <c r="M68" s="50"/>
      <c r="N68" s="51"/>
    </row>
    <row r="69" spans="1:14" ht="15.75">
      <c r="A69" s="83" t="s">
        <v>65</v>
      </c>
      <c r="B69" s="83"/>
      <c r="C69" s="83"/>
      <c r="D69" s="83"/>
      <c r="E69" s="49"/>
      <c r="F69" s="50"/>
      <c r="G69" s="50"/>
      <c r="H69" s="50"/>
      <c r="I69" s="50"/>
      <c r="J69" s="50"/>
      <c r="K69" s="50"/>
      <c r="L69" s="50"/>
      <c r="M69" s="50"/>
      <c r="N69" s="51"/>
    </row>
    <row r="70" spans="1:14" ht="15.75">
      <c r="A70" s="83" t="s">
        <v>66</v>
      </c>
      <c r="B70" s="83"/>
      <c r="C70" s="83"/>
      <c r="D70" s="83"/>
      <c r="E70" s="49"/>
      <c r="F70" s="50"/>
      <c r="G70" s="50"/>
      <c r="H70" s="50"/>
      <c r="I70" s="50"/>
      <c r="J70" s="50"/>
      <c r="K70" s="50"/>
      <c r="L70" s="50"/>
      <c r="M70" s="50"/>
      <c r="N70" s="51"/>
    </row>
    <row r="71" spans="1:14" ht="15.75">
      <c r="A71" s="83" t="s">
        <v>67</v>
      </c>
      <c r="B71" s="83"/>
      <c r="C71" s="83"/>
      <c r="D71" s="83"/>
      <c r="E71" s="49"/>
      <c r="F71" s="50"/>
      <c r="G71" s="50"/>
      <c r="H71" s="50"/>
      <c r="I71" s="50"/>
      <c r="J71" s="50"/>
      <c r="K71" s="50"/>
      <c r="L71" s="50"/>
      <c r="M71" s="50"/>
      <c r="N71" s="51"/>
    </row>
    <row r="72" spans="1:14" ht="15.75">
      <c r="A72" s="83" t="s">
        <v>68</v>
      </c>
      <c r="B72" s="83"/>
      <c r="C72" s="83"/>
      <c r="D72" s="83"/>
      <c r="E72" s="49"/>
      <c r="F72" s="50"/>
      <c r="G72" s="50"/>
      <c r="H72" s="50"/>
      <c r="I72" s="50"/>
      <c r="J72" s="50"/>
      <c r="K72" s="50"/>
      <c r="L72" s="50"/>
      <c r="M72" s="50"/>
      <c r="N72" s="51"/>
    </row>
    <row r="73" spans="1:14" ht="15.75">
      <c r="A73" s="83" t="s">
        <v>69</v>
      </c>
      <c r="B73" s="83"/>
      <c r="C73" s="83"/>
      <c r="D73" s="83"/>
      <c r="E73" s="49"/>
      <c r="F73" s="50"/>
      <c r="G73" s="50"/>
      <c r="H73" s="50"/>
      <c r="I73" s="50"/>
      <c r="J73" s="50"/>
      <c r="K73" s="50"/>
      <c r="L73" s="50"/>
      <c r="M73" s="50"/>
      <c r="N73" s="51"/>
    </row>
    <row r="74" spans="1:14" ht="15.75">
      <c r="A74" s="83" t="s">
        <v>70</v>
      </c>
      <c r="B74" s="83"/>
      <c r="C74" s="83"/>
      <c r="D74" s="83"/>
      <c r="E74" s="49"/>
      <c r="F74" s="50"/>
      <c r="G74" s="50"/>
      <c r="H74" s="50"/>
      <c r="I74" s="50"/>
      <c r="J74" s="50"/>
      <c r="K74" s="50"/>
      <c r="L74" s="50"/>
      <c r="M74" s="50"/>
      <c r="N74" s="51"/>
    </row>
    <row r="75" spans="1:14" ht="15.75">
      <c r="A75" s="83" t="s">
        <v>71</v>
      </c>
      <c r="B75" s="83"/>
      <c r="C75" s="83"/>
      <c r="D75" s="83"/>
      <c r="E75" s="49"/>
      <c r="F75" s="50"/>
      <c r="G75" s="50"/>
      <c r="H75" s="50"/>
      <c r="I75" s="50"/>
      <c r="J75" s="50"/>
      <c r="K75" s="50"/>
      <c r="L75" s="50"/>
      <c r="M75" s="50"/>
      <c r="N75" s="51"/>
    </row>
    <row r="76" spans="1:14" ht="15.75">
      <c r="A76" s="83" t="s">
        <v>72</v>
      </c>
      <c r="B76" s="83"/>
      <c r="C76" s="83"/>
      <c r="D76" s="83"/>
      <c r="E76" s="49"/>
      <c r="F76" s="50"/>
      <c r="G76" s="50"/>
      <c r="H76" s="50"/>
      <c r="I76" s="50"/>
      <c r="J76" s="50"/>
      <c r="K76" s="50"/>
      <c r="L76" s="50"/>
      <c r="M76" s="50"/>
      <c r="N76" s="51"/>
    </row>
    <row r="77" spans="1:14" ht="20.25" customHeight="1">
      <c r="A77" s="99" t="s">
        <v>73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ht="15.75" customHeight="1">
      <c r="A78" s="106" t="s">
        <v>47</v>
      </c>
      <c r="B78" s="106"/>
      <c r="C78" s="106"/>
      <c r="D78" s="106"/>
      <c r="E78" s="106"/>
      <c r="F78" s="106" t="s">
        <v>74</v>
      </c>
      <c r="G78" s="106" t="s">
        <v>75</v>
      </c>
      <c r="H78" s="96" t="s">
        <v>37</v>
      </c>
      <c r="I78" s="96"/>
      <c r="J78" s="96"/>
      <c r="K78" s="96"/>
      <c r="L78" s="96"/>
      <c r="M78" s="96"/>
      <c r="N78" s="96"/>
    </row>
    <row r="79" spans="1:14" ht="32.25" customHeight="1">
      <c r="A79" s="106"/>
      <c r="B79" s="106"/>
      <c r="C79" s="106"/>
      <c r="D79" s="106"/>
      <c r="E79" s="106"/>
      <c r="F79" s="106"/>
      <c r="G79" s="106"/>
      <c r="H79" s="107" t="s">
        <v>76</v>
      </c>
      <c r="I79" s="104" t="s">
        <v>77</v>
      </c>
      <c r="J79" s="105"/>
      <c r="K79" s="49" t="s">
        <v>78</v>
      </c>
      <c r="L79" s="50"/>
      <c r="M79" s="50"/>
      <c r="N79" s="50"/>
    </row>
    <row r="80" spans="1:14" ht="189.75" customHeight="1">
      <c r="A80" s="106"/>
      <c r="B80" s="106"/>
      <c r="C80" s="106"/>
      <c r="D80" s="106"/>
      <c r="E80" s="106"/>
      <c r="F80" s="106"/>
      <c r="G80" s="106"/>
      <c r="H80" s="108"/>
      <c r="I80" s="97" t="s">
        <v>79</v>
      </c>
      <c r="J80" s="97" t="s">
        <v>80</v>
      </c>
      <c r="K80" s="102" t="s">
        <v>81</v>
      </c>
      <c r="L80" s="103"/>
      <c r="M80" s="100" t="s">
        <v>82</v>
      </c>
      <c r="N80" s="100" t="s">
        <v>83</v>
      </c>
    </row>
    <row r="81" spans="1:14" ht="244.5" customHeight="1">
      <c r="A81" s="106"/>
      <c r="B81" s="106"/>
      <c r="C81" s="106"/>
      <c r="D81" s="106"/>
      <c r="E81" s="106"/>
      <c r="F81" s="106"/>
      <c r="G81" s="106"/>
      <c r="H81" s="109"/>
      <c r="I81" s="98"/>
      <c r="J81" s="98"/>
      <c r="K81" s="12" t="s">
        <v>84</v>
      </c>
      <c r="L81" s="13" t="s">
        <v>85</v>
      </c>
      <c r="M81" s="101"/>
      <c r="N81" s="101"/>
    </row>
    <row r="82" spans="1:14" ht="21.75" customHeight="1">
      <c r="A82" s="93" t="s">
        <v>86</v>
      </c>
      <c r="B82" s="93"/>
      <c r="C82" s="93"/>
      <c r="D82" s="93"/>
      <c r="E82" s="93"/>
      <c r="F82" s="14"/>
      <c r="G82" s="15">
        <f>H82+I82+J82+K82+L82+M82+N82</f>
        <v>152077.86</v>
      </c>
      <c r="H82" s="16"/>
      <c r="I82" s="16"/>
      <c r="J82" s="16"/>
      <c r="K82" s="17"/>
      <c r="L82" s="17"/>
      <c r="M82" s="17">
        <v>152077.86</v>
      </c>
      <c r="N82" s="17"/>
    </row>
    <row r="83" spans="1:14" ht="18" customHeight="1">
      <c r="A83" s="95" t="s">
        <v>87</v>
      </c>
      <c r="B83" s="95"/>
      <c r="C83" s="95"/>
      <c r="D83" s="95"/>
      <c r="E83" s="95"/>
      <c r="F83" s="18" t="s">
        <v>88</v>
      </c>
      <c r="G83" s="19">
        <f>H83+I83+J83+K83+L83+M83+N83</f>
        <v>10046609</v>
      </c>
      <c r="H83" s="19">
        <f>H85</f>
        <v>8693609</v>
      </c>
      <c r="I83" s="19">
        <f>I86</f>
        <v>900000</v>
      </c>
      <c r="J83" s="19">
        <f>J86</f>
        <v>42000</v>
      </c>
      <c r="K83" s="20">
        <f>K87</f>
        <v>242411.22</v>
      </c>
      <c r="L83" s="20">
        <f>L87</f>
        <v>0</v>
      </c>
      <c r="M83" s="20">
        <f>M87</f>
        <v>168588.78000000003</v>
      </c>
      <c r="N83" s="20">
        <f>N87</f>
        <v>0</v>
      </c>
    </row>
    <row r="84" spans="1:14" s="25" customFormat="1" ht="17.25" customHeight="1">
      <c r="A84" s="91" t="s">
        <v>37</v>
      </c>
      <c r="B84" s="91"/>
      <c r="C84" s="91"/>
      <c r="D84" s="91"/>
      <c r="E84" s="91"/>
      <c r="F84" s="21"/>
      <c r="G84" s="22"/>
      <c r="H84" s="23"/>
      <c r="I84" s="23"/>
      <c r="J84" s="23"/>
      <c r="K84" s="24"/>
      <c r="L84" s="24"/>
      <c r="M84" s="24"/>
      <c r="N84" s="24"/>
    </row>
    <row r="85" spans="1:14" ht="17.25" customHeight="1">
      <c r="A85" s="92" t="s">
        <v>89</v>
      </c>
      <c r="B85" s="92"/>
      <c r="C85" s="92"/>
      <c r="D85" s="92"/>
      <c r="E85" s="92"/>
      <c r="F85" s="26" t="s">
        <v>88</v>
      </c>
      <c r="G85" s="19">
        <f>H85</f>
        <v>8693609</v>
      </c>
      <c r="H85" s="16">
        <f>H95</f>
        <v>8693609</v>
      </c>
      <c r="I85" s="27"/>
      <c r="J85" s="27"/>
      <c r="K85" s="20"/>
      <c r="L85" s="20"/>
      <c r="M85" s="20"/>
      <c r="N85" s="20"/>
    </row>
    <row r="86" spans="1:14" ht="15.75">
      <c r="A86" s="92" t="s">
        <v>90</v>
      </c>
      <c r="B86" s="92"/>
      <c r="C86" s="92"/>
      <c r="D86" s="92"/>
      <c r="E86" s="92"/>
      <c r="F86" s="26" t="s">
        <v>88</v>
      </c>
      <c r="G86" s="19">
        <f>I86+J86</f>
        <v>942000</v>
      </c>
      <c r="H86" s="27"/>
      <c r="I86" s="16">
        <f>I95</f>
        <v>900000</v>
      </c>
      <c r="J86" s="16">
        <f>J95</f>
        <v>42000</v>
      </c>
      <c r="K86" s="20"/>
      <c r="L86" s="20"/>
      <c r="M86" s="20"/>
      <c r="N86" s="20"/>
    </row>
    <row r="87" spans="1:14" ht="15.75" customHeight="1">
      <c r="A87" s="94" t="s">
        <v>91</v>
      </c>
      <c r="B87" s="94"/>
      <c r="C87" s="94"/>
      <c r="D87" s="94"/>
      <c r="E87" s="94"/>
      <c r="F87" s="18" t="s">
        <v>88</v>
      </c>
      <c r="G87" s="19">
        <f>K87+L87+M87+N87</f>
        <v>411000</v>
      </c>
      <c r="H87" s="27"/>
      <c r="I87" s="27"/>
      <c r="J87" s="27"/>
      <c r="K87" s="20">
        <f>K90</f>
        <v>242411.22</v>
      </c>
      <c r="L87" s="20">
        <f>L91</f>
        <v>0</v>
      </c>
      <c r="M87" s="20">
        <f>M92</f>
        <v>168588.78000000003</v>
      </c>
      <c r="N87" s="20">
        <f>N93</f>
        <v>0</v>
      </c>
    </row>
    <row r="88" spans="1:14" ht="15.75">
      <c r="A88" s="89" t="s">
        <v>37</v>
      </c>
      <c r="B88" s="89"/>
      <c r="C88" s="89"/>
      <c r="D88" s="89"/>
      <c r="E88" s="90"/>
      <c r="F88" s="28" t="s">
        <v>88</v>
      </c>
      <c r="G88" s="22"/>
      <c r="H88" s="22"/>
      <c r="I88" s="22"/>
      <c r="J88" s="22"/>
      <c r="K88" s="24"/>
      <c r="L88" s="24"/>
      <c r="M88" s="24"/>
      <c r="N88" s="24"/>
    </row>
    <row r="89" spans="1:19" s="25" customFormat="1" ht="65.25" customHeight="1">
      <c r="A89" s="149" t="s">
        <v>81</v>
      </c>
      <c r="B89" s="149"/>
      <c r="C89" s="149"/>
      <c r="D89" s="149"/>
      <c r="E89" s="150"/>
      <c r="F89" s="18"/>
      <c r="G89" s="19">
        <f>K89+L89</f>
        <v>242411.22</v>
      </c>
      <c r="H89" s="27"/>
      <c r="I89" s="27"/>
      <c r="J89" s="27"/>
      <c r="K89" s="20">
        <f>K90</f>
        <v>242411.22</v>
      </c>
      <c r="L89" s="20">
        <f>L91</f>
        <v>0</v>
      </c>
      <c r="M89" s="20"/>
      <c r="N89" s="20"/>
      <c r="O89" s="29"/>
      <c r="P89" s="29"/>
      <c r="Q89" s="29"/>
      <c r="R89" s="29"/>
      <c r="S89" s="29"/>
    </row>
    <row r="90" spans="1:14" ht="15.75">
      <c r="A90" s="92" t="s">
        <v>92</v>
      </c>
      <c r="B90" s="92"/>
      <c r="C90" s="92"/>
      <c r="D90" s="92"/>
      <c r="E90" s="92"/>
      <c r="F90" s="18" t="s">
        <v>88</v>
      </c>
      <c r="G90" s="19">
        <f>K90</f>
        <v>242411.22</v>
      </c>
      <c r="H90" s="19"/>
      <c r="I90" s="19"/>
      <c r="J90" s="19"/>
      <c r="K90" s="17">
        <f>K95-K82</f>
        <v>242411.22</v>
      </c>
      <c r="L90" s="20"/>
      <c r="M90" s="20"/>
      <c r="N90" s="20"/>
    </row>
    <row r="91" spans="1:14" ht="16.5" customHeight="1">
      <c r="A91" s="92" t="s">
        <v>93</v>
      </c>
      <c r="B91" s="92"/>
      <c r="C91" s="92"/>
      <c r="D91" s="92"/>
      <c r="E91" s="92"/>
      <c r="F91" s="18" t="s">
        <v>88</v>
      </c>
      <c r="G91" s="19">
        <f>L91</f>
        <v>0</v>
      </c>
      <c r="H91" s="27">
        <v>0</v>
      </c>
      <c r="I91" s="27"/>
      <c r="J91" s="27">
        <v>0</v>
      </c>
      <c r="K91" s="20">
        <v>0</v>
      </c>
      <c r="L91" s="17"/>
      <c r="M91" s="20"/>
      <c r="N91" s="20"/>
    </row>
    <row r="92" spans="1:14" ht="21" customHeight="1">
      <c r="A92" s="134" t="s">
        <v>94</v>
      </c>
      <c r="B92" s="135"/>
      <c r="C92" s="135"/>
      <c r="D92" s="135"/>
      <c r="E92" s="136"/>
      <c r="F92" s="18"/>
      <c r="G92" s="19">
        <f>M92</f>
        <v>168588.78000000003</v>
      </c>
      <c r="H92" s="27">
        <v>0</v>
      </c>
      <c r="I92" s="27"/>
      <c r="J92" s="27">
        <v>0</v>
      </c>
      <c r="K92" s="20">
        <v>0</v>
      </c>
      <c r="L92" s="20"/>
      <c r="M92" s="17">
        <f>M95-M82</f>
        <v>168588.78000000003</v>
      </c>
      <c r="N92" s="20"/>
    </row>
    <row r="93" spans="1:14" ht="15.75">
      <c r="A93" s="134" t="s">
        <v>95</v>
      </c>
      <c r="B93" s="135"/>
      <c r="C93" s="135"/>
      <c r="D93" s="135"/>
      <c r="E93" s="136"/>
      <c r="F93" s="18" t="s">
        <v>88</v>
      </c>
      <c r="G93" s="19">
        <f>N93</f>
        <v>0</v>
      </c>
      <c r="H93" s="27">
        <v>0</v>
      </c>
      <c r="I93" s="27"/>
      <c r="J93" s="27">
        <v>0</v>
      </c>
      <c r="K93" s="20">
        <v>0</v>
      </c>
      <c r="L93" s="20"/>
      <c r="M93" s="20"/>
      <c r="N93" s="17"/>
    </row>
    <row r="94" spans="1:14" ht="15.75">
      <c r="A94" s="91" t="s">
        <v>96</v>
      </c>
      <c r="B94" s="91"/>
      <c r="C94" s="91"/>
      <c r="D94" s="91"/>
      <c r="E94" s="91"/>
      <c r="F94" s="28" t="s">
        <v>88</v>
      </c>
      <c r="G94" s="22"/>
      <c r="H94" s="23"/>
      <c r="I94" s="23"/>
      <c r="J94" s="23"/>
      <c r="K94" s="24"/>
      <c r="L94" s="24"/>
      <c r="M94" s="24"/>
      <c r="N94" s="24"/>
    </row>
    <row r="95" spans="1:14" ht="20.25" customHeight="1">
      <c r="A95" s="95" t="s">
        <v>97</v>
      </c>
      <c r="B95" s="95"/>
      <c r="C95" s="95"/>
      <c r="D95" s="95"/>
      <c r="E95" s="95"/>
      <c r="F95" s="18">
        <v>900</v>
      </c>
      <c r="G95" s="19">
        <f>H95+I95+J95+K95+L95+M95+N95</f>
        <v>10198686.860000001</v>
      </c>
      <c r="H95" s="27">
        <f aca="true" t="shared" si="0" ref="H95:N95">H97+H102+H113+H119</f>
        <v>8693609</v>
      </c>
      <c r="I95" s="27">
        <f t="shared" si="0"/>
        <v>900000</v>
      </c>
      <c r="J95" s="27">
        <f t="shared" si="0"/>
        <v>42000</v>
      </c>
      <c r="K95" s="27">
        <f t="shared" si="0"/>
        <v>242411.22</v>
      </c>
      <c r="L95" s="27">
        <f t="shared" si="0"/>
        <v>0</v>
      </c>
      <c r="M95" s="27">
        <f t="shared" si="0"/>
        <v>320666.64</v>
      </c>
      <c r="N95" s="27">
        <f t="shared" si="0"/>
        <v>0</v>
      </c>
    </row>
    <row r="96" spans="1:14" ht="15.75">
      <c r="A96" s="91" t="s">
        <v>37</v>
      </c>
      <c r="B96" s="91"/>
      <c r="C96" s="91"/>
      <c r="D96" s="91"/>
      <c r="E96" s="91"/>
      <c r="F96" s="28"/>
      <c r="G96" s="22"/>
      <c r="H96" s="23"/>
      <c r="I96" s="23"/>
      <c r="J96" s="23"/>
      <c r="K96" s="24"/>
      <c r="L96" s="24"/>
      <c r="M96" s="24"/>
      <c r="N96" s="24"/>
    </row>
    <row r="97" spans="1:14" ht="31.5" customHeight="1">
      <c r="A97" s="94" t="s">
        <v>98</v>
      </c>
      <c r="B97" s="94"/>
      <c r="C97" s="94"/>
      <c r="D97" s="94"/>
      <c r="E97" s="94"/>
      <c r="F97" s="18">
        <v>210</v>
      </c>
      <c r="G97" s="19">
        <f>H97+I97+J97+K97+L97+M97+N97</f>
        <v>8361998.22</v>
      </c>
      <c r="H97" s="27">
        <f aca="true" t="shared" si="1" ref="H97:N97">H99+H100+H101</f>
        <v>8109587</v>
      </c>
      <c r="I97" s="27">
        <f t="shared" si="1"/>
        <v>0</v>
      </c>
      <c r="J97" s="27">
        <f t="shared" si="1"/>
        <v>0</v>
      </c>
      <c r="K97" s="27">
        <f t="shared" si="1"/>
        <v>242411.22</v>
      </c>
      <c r="L97" s="27">
        <f t="shared" si="1"/>
        <v>0</v>
      </c>
      <c r="M97" s="27">
        <f t="shared" si="1"/>
        <v>10000</v>
      </c>
      <c r="N97" s="27">
        <f t="shared" si="1"/>
        <v>0</v>
      </c>
    </row>
    <row r="98" spans="1:14" ht="15.75">
      <c r="A98" s="91" t="s">
        <v>52</v>
      </c>
      <c r="B98" s="91"/>
      <c r="C98" s="91"/>
      <c r="D98" s="91"/>
      <c r="E98" s="91"/>
      <c r="F98" s="28"/>
      <c r="G98" s="22"/>
      <c r="H98" s="23"/>
      <c r="I98" s="23"/>
      <c r="J98" s="23"/>
      <c r="K98" s="24"/>
      <c r="L98" s="24"/>
      <c r="M98" s="24"/>
      <c r="N98" s="24"/>
    </row>
    <row r="99" spans="1:14" ht="15.75">
      <c r="A99" s="92" t="s">
        <v>99</v>
      </c>
      <c r="B99" s="92"/>
      <c r="C99" s="92"/>
      <c r="D99" s="92"/>
      <c r="E99" s="92"/>
      <c r="F99" s="26">
        <v>211</v>
      </c>
      <c r="G99" s="19">
        <f>H99+I99+J99+K99+L99+M99+N99</f>
        <v>6397764.03</v>
      </c>
      <c r="H99" s="16">
        <v>6228561</v>
      </c>
      <c r="I99" s="16"/>
      <c r="J99" s="16"/>
      <c r="K99" s="17">
        <v>169203.03</v>
      </c>
      <c r="L99" s="17"/>
      <c r="M99" s="17"/>
      <c r="N99" s="17"/>
    </row>
    <row r="100" spans="1:14" ht="15.75">
      <c r="A100" s="92" t="s">
        <v>100</v>
      </c>
      <c r="B100" s="92"/>
      <c r="C100" s="92"/>
      <c r="D100" s="92"/>
      <c r="E100" s="92"/>
      <c r="F100" s="26">
        <v>212</v>
      </c>
      <c r="G100" s="19">
        <f>H100+I100+J100+K100+L100+M100+N100</f>
        <v>10000</v>
      </c>
      <c r="H100" s="16"/>
      <c r="I100" s="16"/>
      <c r="J100" s="16"/>
      <c r="K100" s="17"/>
      <c r="L100" s="17"/>
      <c r="M100" s="17">
        <v>10000</v>
      </c>
      <c r="N100" s="17"/>
    </row>
    <row r="101" spans="1:14" ht="15.75">
      <c r="A101" s="92" t="s">
        <v>101</v>
      </c>
      <c r="B101" s="92"/>
      <c r="C101" s="92"/>
      <c r="D101" s="92"/>
      <c r="E101" s="92"/>
      <c r="F101" s="26">
        <v>213</v>
      </c>
      <c r="G101" s="19">
        <f>H101+I101+J101+K101+L101+M101+N101</f>
        <v>1954234.19</v>
      </c>
      <c r="H101" s="16">
        <v>1881026</v>
      </c>
      <c r="I101" s="16"/>
      <c r="J101" s="16"/>
      <c r="K101" s="17">
        <v>73208.19</v>
      </c>
      <c r="L101" s="17"/>
      <c r="M101" s="17"/>
      <c r="N101" s="17"/>
    </row>
    <row r="102" spans="1:14" ht="15.75">
      <c r="A102" s="94" t="s">
        <v>102</v>
      </c>
      <c r="B102" s="94"/>
      <c r="C102" s="94"/>
      <c r="D102" s="94"/>
      <c r="E102" s="94"/>
      <c r="F102" s="18">
        <v>220</v>
      </c>
      <c r="G102" s="19">
        <f>H102+I102+J102+K102+L102+M102+N102</f>
        <v>1451622</v>
      </c>
      <c r="H102" s="27">
        <f aca="true" t="shared" si="2" ref="H102:N102">H104+H105+H106+H107+H108+H112</f>
        <v>484622</v>
      </c>
      <c r="I102" s="27">
        <f t="shared" si="2"/>
        <v>700000</v>
      </c>
      <c r="J102" s="27">
        <f t="shared" si="2"/>
        <v>42000</v>
      </c>
      <c r="K102" s="27">
        <f t="shared" si="2"/>
        <v>0</v>
      </c>
      <c r="L102" s="27">
        <f t="shared" si="2"/>
        <v>0</v>
      </c>
      <c r="M102" s="27">
        <f t="shared" si="2"/>
        <v>225000</v>
      </c>
      <c r="N102" s="27">
        <f t="shared" si="2"/>
        <v>0</v>
      </c>
    </row>
    <row r="103" spans="1:14" ht="15.75">
      <c r="A103" s="91" t="s">
        <v>52</v>
      </c>
      <c r="B103" s="91"/>
      <c r="C103" s="91"/>
      <c r="D103" s="91"/>
      <c r="E103" s="91"/>
      <c r="F103" s="28"/>
      <c r="G103" s="22"/>
      <c r="H103" s="23"/>
      <c r="I103" s="23"/>
      <c r="J103" s="23"/>
      <c r="K103" s="24"/>
      <c r="L103" s="24"/>
      <c r="M103" s="24"/>
      <c r="N103" s="24"/>
    </row>
    <row r="104" spans="1:14" ht="15.75">
      <c r="A104" s="92" t="s">
        <v>103</v>
      </c>
      <c r="B104" s="92"/>
      <c r="C104" s="92"/>
      <c r="D104" s="92"/>
      <c r="E104" s="92"/>
      <c r="F104" s="26">
        <v>221</v>
      </c>
      <c r="G104" s="19">
        <f>H104+I104+J104+K104+L104+M104+N104</f>
        <v>19000</v>
      </c>
      <c r="H104" s="16"/>
      <c r="I104" s="16"/>
      <c r="J104" s="16"/>
      <c r="K104" s="17"/>
      <c r="L104" s="17"/>
      <c r="M104" s="17">
        <v>19000</v>
      </c>
      <c r="N104" s="17"/>
    </row>
    <row r="105" spans="1:14" ht="15.75">
      <c r="A105" s="92" t="s">
        <v>104</v>
      </c>
      <c r="B105" s="92"/>
      <c r="C105" s="92"/>
      <c r="D105" s="92"/>
      <c r="E105" s="92"/>
      <c r="F105" s="26">
        <v>222</v>
      </c>
      <c r="G105" s="19">
        <f>H105+I105+J105+K105+L105+M105+N105</f>
        <v>20000</v>
      </c>
      <c r="H105" s="16"/>
      <c r="I105" s="16"/>
      <c r="J105" s="16"/>
      <c r="K105" s="16"/>
      <c r="L105" s="16"/>
      <c r="M105" s="16">
        <v>20000</v>
      </c>
      <c r="N105" s="16"/>
    </row>
    <row r="106" spans="1:14" ht="15.75">
      <c r="A106" s="92" t="s">
        <v>105</v>
      </c>
      <c r="B106" s="92"/>
      <c r="C106" s="92"/>
      <c r="D106" s="92"/>
      <c r="E106" s="92"/>
      <c r="F106" s="26">
        <v>223</v>
      </c>
      <c r="G106" s="19">
        <f>H106+I106+J106+K106+L106+M106+N106</f>
        <v>248300</v>
      </c>
      <c r="H106" s="16">
        <v>248300</v>
      </c>
      <c r="I106" s="16"/>
      <c r="J106" s="16"/>
      <c r="K106" s="16"/>
      <c r="L106" s="16"/>
      <c r="M106" s="16"/>
      <c r="N106" s="16"/>
    </row>
    <row r="107" spans="1:14" ht="15.75">
      <c r="A107" s="92" t="s">
        <v>106</v>
      </c>
      <c r="B107" s="92"/>
      <c r="C107" s="92"/>
      <c r="D107" s="92"/>
      <c r="E107" s="92"/>
      <c r="F107" s="26">
        <v>224</v>
      </c>
      <c r="G107" s="19">
        <f>H107+I107+J107+K107+L107+M107+N107</f>
        <v>0</v>
      </c>
      <c r="H107" s="16"/>
      <c r="I107" s="16"/>
      <c r="J107" s="16"/>
      <c r="K107" s="16"/>
      <c r="L107" s="16"/>
      <c r="M107" s="16"/>
      <c r="N107" s="16"/>
    </row>
    <row r="108" spans="1:14" ht="15.75">
      <c r="A108" s="92" t="s">
        <v>107</v>
      </c>
      <c r="B108" s="92"/>
      <c r="C108" s="92"/>
      <c r="D108" s="92"/>
      <c r="E108" s="92"/>
      <c r="F108" s="26">
        <v>225</v>
      </c>
      <c r="G108" s="19">
        <f>H108+I108+J108+K108+L108+M108+N108</f>
        <v>884000</v>
      </c>
      <c r="H108" s="27">
        <f aca="true" t="shared" si="3" ref="H108:N108">H110+H111</f>
        <v>48000</v>
      </c>
      <c r="I108" s="27">
        <f t="shared" si="3"/>
        <v>700000</v>
      </c>
      <c r="J108" s="27">
        <f t="shared" si="3"/>
        <v>0</v>
      </c>
      <c r="K108" s="27">
        <f t="shared" si="3"/>
        <v>0</v>
      </c>
      <c r="L108" s="27">
        <f t="shared" si="3"/>
        <v>0</v>
      </c>
      <c r="M108" s="27">
        <f t="shared" si="3"/>
        <v>136000</v>
      </c>
      <c r="N108" s="27">
        <f t="shared" si="3"/>
        <v>0</v>
      </c>
    </row>
    <row r="109" spans="1:14" ht="15.75">
      <c r="A109" s="91" t="s">
        <v>37</v>
      </c>
      <c r="B109" s="91"/>
      <c r="C109" s="91"/>
      <c r="D109" s="91"/>
      <c r="E109" s="91"/>
      <c r="F109" s="28"/>
      <c r="G109" s="22"/>
      <c r="H109" s="23"/>
      <c r="I109" s="23"/>
      <c r="J109" s="23"/>
      <c r="K109" s="24"/>
      <c r="L109" s="24"/>
      <c r="M109" s="24"/>
      <c r="N109" s="24"/>
    </row>
    <row r="110" spans="1:14" s="35" customFormat="1" ht="15.75">
      <c r="A110" s="147" t="s">
        <v>108</v>
      </c>
      <c r="B110" s="147"/>
      <c r="C110" s="147"/>
      <c r="D110" s="147"/>
      <c r="E110" s="147"/>
      <c r="F110" s="32"/>
      <c r="G110" s="19">
        <f>H110+I110+J110+K110+L110+M110+N110</f>
        <v>800000</v>
      </c>
      <c r="H110" s="33"/>
      <c r="I110" s="33">
        <v>700000</v>
      </c>
      <c r="J110" s="33"/>
      <c r="K110" s="17"/>
      <c r="L110" s="17"/>
      <c r="M110" s="34">
        <v>100000</v>
      </c>
      <c r="N110" s="17"/>
    </row>
    <row r="111" spans="1:14" s="35" customFormat="1" ht="15.75">
      <c r="A111" s="131" t="s">
        <v>109</v>
      </c>
      <c r="B111" s="132"/>
      <c r="C111" s="132"/>
      <c r="D111" s="132"/>
      <c r="E111" s="133"/>
      <c r="F111" s="32"/>
      <c r="G111" s="19">
        <f>H111+I111+J111+K111+L111+M111+N111</f>
        <v>84000</v>
      </c>
      <c r="H111" s="33">
        <v>48000</v>
      </c>
      <c r="I111" s="33"/>
      <c r="J111" s="33"/>
      <c r="K111" s="17"/>
      <c r="L111" s="17"/>
      <c r="M111" s="17">
        <v>36000</v>
      </c>
      <c r="N111" s="17"/>
    </row>
    <row r="112" spans="1:14" ht="15.75">
      <c r="A112" s="92" t="s">
        <v>110</v>
      </c>
      <c r="B112" s="92"/>
      <c r="C112" s="92"/>
      <c r="D112" s="92"/>
      <c r="E112" s="92"/>
      <c r="F112" s="26">
        <v>226</v>
      </c>
      <c r="G112" s="19">
        <f>H112+I112+J112+K112+L112+M112+N112</f>
        <v>280322</v>
      </c>
      <c r="H112" s="16">
        <v>188322</v>
      </c>
      <c r="I112" s="16"/>
      <c r="J112" s="16">
        <v>42000</v>
      </c>
      <c r="K112" s="17"/>
      <c r="L112" s="17"/>
      <c r="M112" s="17">
        <v>50000</v>
      </c>
      <c r="N112" s="17"/>
    </row>
    <row r="113" spans="1:14" ht="15.75">
      <c r="A113" s="94" t="s">
        <v>111</v>
      </c>
      <c r="B113" s="94"/>
      <c r="C113" s="94"/>
      <c r="D113" s="94"/>
      <c r="E113" s="94"/>
      <c r="F113" s="18">
        <v>290</v>
      </c>
      <c r="G113" s="19">
        <f>H113+I113+J113+K113+L113+M113+N113</f>
        <v>104400</v>
      </c>
      <c r="H113" s="27">
        <f aca="true" t="shared" si="4" ref="H113:N113">H115+H116+H117+H118</f>
        <v>99400</v>
      </c>
      <c r="I113" s="27">
        <f t="shared" si="4"/>
        <v>0</v>
      </c>
      <c r="J113" s="27">
        <f t="shared" si="4"/>
        <v>0</v>
      </c>
      <c r="K113" s="27">
        <f t="shared" si="4"/>
        <v>0</v>
      </c>
      <c r="L113" s="27">
        <f t="shared" si="4"/>
        <v>0</v>
      </c>
      <c r="M113" s="27">
        <f t="shared" si="4"/>
        <v>5000</v>
      </c>
      <c r="N113" s="27">
        <f t="shared" si="4"/>
        <v>0</v>
      </c>
    </row>
    <row r="114" spans="1:14" ht="15.75">
      <c r="A114" s="83" t="s">
        <v>37</v>
      </c>
      <c r="B114" s="83"/>
      <c r="C114" s="83"/>
      <c r="D114" s="83"/>
      <c r="E114" s="83"/>
      <c r="F114" s="11"/>
      <c r="G114" s="22"/>
      <c r="H114" s="36"/>
      <c r="I114" s="36"/>
      <c r="J114" s="36"/>
      <c r="K114" s="24"/>
      <c r="L114" s="24"/>
      <c r="M114" s="24"/>
      <c r="N114" s="24"/>
    </row>
    <row r="115" spans="1:14" s="35" customFormat="1" ht="15.75">
      <c r="A115" s="147" t="s">
        <v>112</v>
      </c>
      <c r="B115" s="147"/>
      <c r="C115" s="147"/>
      <c r="D115" s="147"/>
      <c r="E115" s="147"/>
      <c r="F115" s="32"/>
      <c r="G115" s="37">
        <f>H115+I115+J115+K115+L115+M115+N115</f>
        <v>84700</v>
      </c>
      <c r="H115" s="33">
        <v>84700</v>
      </c>
      <c r="I115" s="33"/>
      <c r="J115" s="33"/>
      <c r="K115" s="17"/>
      <c r="L115" s="17"/>
      <c r="M115" s="17"/>
      <c r="N115" s="17"/>
    </row>
    <row r="116" spans="1:14" s="35" customFormat="1" ht="15.75">
      <c r="A116" s="147" t="s">
        <v>113</v>
      </c>
      <c r="B116" s="147"/>
      <c r="C116" s="147"/>
      <c r="D116" s="147"/>
      <c r="E116" s="147"/>
      <c r="F116" s="32"/>
      <c r="G116" s="37">
        <f>H116+I116+J116+K116+L116+M116+N116</f>
        <v>0</v>
      </c>
      <c r="H116" s="33"/>
      <c r="I116" s="33"/>
      <c r="J116" s="33"/>
      <c r="K116" s="17"/>
      <c r="L116" s="17"/>
      <c r="M116" s="17"/>
      <c r="N116" s="17"/>
    </row>
    <row r="117" spans="1:14" s="35" customFormat="1" ht="15.75">
      <c r="A117" s="147" t="s">
        <v>114</v>
      </c>
      <c r="B117" s="147"/>
      <c r="C117" s="147"/>
      <c r="D117" s="147"/>
      <c r="E117" s="147"/>
      <c r="F117" s="32"/>
      <c r="G117" s="37">
        <f>H117+I117+J117+K117+L117+M117+N117</f>
        <v>14700</v>
      </c>
      <c r="H117" s="33">
        <v>14700</v>
      </c>
      <c r="I117" s="33"/>
      <c r="J117" s="33"/>
      <c r="K117" s="17"/>
      <c r="L117" s="17"/>
      <c r="M117" s="17"/>
      <c r="N117" s="17"/>
    </row>
    <row r="118" spans="1:14" s="35" customFormat="1" ht="15.75">
      <c r="A118" s="131" t="s">
        <v>115</v>
      </c>
      <c r="B118" s="132"/>
      <c r="C118" s="132"/>
      <c r="D118" s="132"/>
      <c r="E118" s="133"/>
      <c r="F118" s="32"/>
      <c r="G118" s="37">
        <f>H118+I118+J118+K118+L118+M118+N118</f>
        <v>5000</v>
      </c>
      <c r="H118" s="33"/>
      <c r="I118" s="33"/>
      <c r="J118" s="33"/>
      <c r="K118" s="17"/>
      <c r="L118" s="17"/>
      <c r="M118" s="17">
        <v>5000</v>
      </c>
      <c r="N118" s="17"/>
    </row>
    <row r="119" spans="1:14" ht="15.75">
      <c r="A119" s="94" t="s">
        <v>116</v>
      </c>
      <c r="B119" s="94"/>
      <c r="C119" s="94"/>
      <c r="D119" s="94"/>
      <c r="E119" s="94"/>
      <c r="F119" s="18">
        <v>300</v>
      </c>
      <c r="G119" s="19">
        <f>H119+I119+J119+K119+L119+M119+N119</f>
        <v>280666.64</v>
      </c>
      <c r="H119" s="27">
        <f aca="true" t="shared" si="5" ref="H119:N119">H121+H122+H123+H124</f>
        <v>0</v>
      </c>
      <c r="I119" s="27">
        <f t="shared" si="5"/>
        <v>200000</v>
      </c>
      <c r="J119" s="27">
        <f t="shared" si="5"/>
        <v>0</v>
      </c>
      <c r="K119" s="27">
        <f t="shared" si="5"/>
        <v>0</v>
      </c>
      <c r="L119" s="27">
        <f t="shared" si="5"/>
        <v>0</v>
      </c>
      <c r="M119" s="27">
        <f t="shared" si="5"/>
        <v>80666.64</v>
      </c>
      <c r="N119" s="27">
        <f t="shared" si="5"/>
        <v>0</v>
      </c>
    </row>
    <row r="120" spans="1:14" ht="15.75">
      <c r="A120" s="83" t="s">
        <v>52</v>
      </c>
      <c r="B120" s="83"/>
      <c r="C120" s="83"/>
      <c r="D120" s="83"/>
      <c r="E120" s="83"/>
      <c r="F120" s="11"/>
      <c r="G120" s="22"/>
      <c r="H120" s="36"/>
      <c r="I120" s="36"/>
      <c r="J120" s="36"/>
      <c r="K120" s="24"/>
      <c r="L120" s="24"/>
      <c r="M120" s="24"/>
      <c r="N120" s="24"/>
    </row>
    <row r="121" spans="1:14" ht="15.75">
      <c r="A121" s="92" t="s">
        <v>117</v>
      </c>
      <c r="B121" s="92"/>
      <c r="C121" s="92"/>
      <c r="D121" s="92"/>
      <c r="E121" s="92"/>
      <c r="F121" s="26">
        <v>310</v>
      </c>
      <c r="G121" s="19">
        <f>H121+I121+J121+K121+L121+M121+N121</f>
        <v>250000</v>
      </c>
      <c r="H121" s="38"/>
      <c r="I121" s="15">
        <v>200000</v>
      </c>
      <c r="J121" s="15"/>
      <c r="K121" s="15"/>
      <c r="L121" s="15"/>
      <c r="M121" s="15">
        <v>50000</v>
      </c>
      <c r="N121" s="15"/>
    </row>
    <row r="122" spans="1:14" ht="15.75">
      <c r="A122" s="92" t="s">
        <v>118</v>
      </c>
      <c r="B122" s="92"/>
      <c r="C122" s="92"/>
      <c r="D122" s="92"/>
      <c r="E122" s="92"/>
      <c r="F122" s="26">
        <v>320</v>
      </c>
      <c r="G122" s="19">
        <f>H122+I122+J122+K122+L122+M122+N122</f>
        <v>0</v>
      </c>
      <c r="H122" s="15"/>
      <c r="I122" s="15"/>
      <c r="J122" s="15"/>
      <c r="K122" s="15"/>
      <c r="L122" s="15"/>
      <c r="M122" s="15"/>
      <c r="N122" s="15"/>
    </row>
    <row r="123" spans="1:14" ht="15.75">
      <c r="A123" s="92" t="s">
        <v>119</v>
      </c>
      <c r="B123" s="92"/>
      <c r="C123" s="92"/>
      <c r="D123" s="92"/>
      <c r="E123" s="92"/>
      <c r="F123" s="26">
        <v>330</v>
      </c>
      <c r="G123" s="19">
        <f>H123+I123+J123+K123+L123+M123+N123</f>
        <v>0</v>
      </c>
      <c r="H123" s="15"/>
      <c r="I123" s="15"/>
      <c r="J123" s="15"/>
      <c r="K123" s="15"/>
      <c r="L123" s="15"/>
      <c r="M123" s="15"/>
      <c r="N123" s="15"/>
    </row>
    <row r="124" spans="1:14" ht="15.75">
      <c r="A124" s="94" t="s">
        <v>120</v>
      </c>
      <c r="B124" s="94"/>
      <c r="C124" s="94"/>
      <c r="D124" s="94"/>
      <c r="E124" s="94"/>
      <c r="F124" s="18">
        <v>340</v>
      </c>
      <c r="G124" s="19">
        <f>H124+I124+J124+K124+L124+M124+N124</f>
        <v>30666.64</v>
      </c>
      <c r="H124" s="19">
        <f aca="true" t="shared" si="6" ref="H124:N124">H125+H126+H127+H128+H129</f>
        <v>0</v>
      </c>
      <c r="I124" s="19">
        <f t="shared" si="6"/>
        <v>0</v>
      </c>
      <c r="J124" s="19">
        <f t="shared" si="6"/>
        <v>0</v>
      </c>
      <c r="K124" s="19">
        <f t="shared" si="6"/>
        <v>0</v>
      </c>
      <c r="L124" s="19">
        <f t="shared" si="6"/>
        <v>0</v>
      </c>
      <c r="M124" s="19">
        <f t="shared" si="6"/>
        <v>30666.64</v>
      </c>
      <c r="N124" s="19">
        <f t="shared" si="6"/>
        <v>0</v>
      </c>
    </row>
    <row r="125" spans="1:14" ht="15.75">
      <c r="A125" s="83" t="s">
        <v>121</v>
      </c>
      <c r="B125" s="83"/>
      <c r="C125" s="83"/>
      <c r="D125" s="83"/>
      <c r="E125" s="83"/>
      <c r="F125" s="11"/>
      <c r="G125" s="22"/>
      <c r="H125" s="36"/>
      <c r="I125" s="36"/>
      <c r="J125" s="36"/>
      <c r="K125" s="24"/>
      <c r="L125" s="24"/>
      <c r="M125" s="24"/>
      <c r="N125" s="24"/>
    </row>
    <row r="126" spans="1:14" s="35" customFormat="1" ht="15.75">
      <c r="A126" s="147" t="s">
        <v>122</v>
      </c>
      <c r="B126" s="147"/>
      <c r="C126" s="147"/>
      <c r="D126" s="147"/>
      <c r="E126" s="147"/>
      <c r="F126" s="32"/>
      <c r="G126" s="37">
        <f>H126+I126+J126+K126+L126+M126+N126</f>
        <v>0</v>
      </c>
      <c r="H126" s="33"/>
      <c r="I126" s="33"/>
      <c r="J126" s="33"/>
      <c r="K126" s="17"/>
      <c r="L126" s="17"/>
      <c r="M126" s="17"/>
      <c r="N126" s="17"/>
    </row>
    <row r="127" spans="1:14" s="35" customFormat="1" ht="15.75">
      <c r="A127" s="147" t="s">
        <v>123</v>
      </c>
      <c r="B127" s="147"/>
      <c r="C127" s="147"/>
      <c r="D127" s="147"/>
      <c r="E127" s="147"/>
      <c r="F127" s="32"/>
      <c r="G127" s="37">
        <f>H127+I127+J127+K127+L127+M127+N127</f>
        <v>0</v>
      </c>
      <c r="H127" s="33"/>
      <c r="I127" s="33"/>
      <c r="J127" s="33"/>
      <c r="K127" s="17"/>
      <c r="L127" s="17"/>
      <c r="M127" s="17"/>
      <c r="N127" s="17"/>
    </row>
    <row r="128" spans="1:14" s="35" customFormat="1" ht="15.75">
      <c r="A128" s="147" t="s">
        <v>124</v>
      </c>
      <c r="B128" s="147"/>
      <c r="C128" s="147"/>
      <c r="D128" s="147"/>
      <c r="E128" s="147"/>
      <c r="F128" s="32"/>
      <c r="G128" s="37">
        <f>H128+I128+J128+K128+L128+M128+N128</f>
        <v>0</v>
      </c>
      <c r="H128" s="33"/>
      <c r="I128" s="33"/>
      <c r="J128" s="33"/>
      <c r="K128" s="17"/>
      <c r="L128" s="17"/>
      <c r="M128" s="17"/>
      <c r="N128" s="17"/>
    </row>
    <row r="129" spans="1:14" s="35" customFormat="1" ht="15.75">
      <c r="A129" s="131" t="s">
        <v>125</v>
      </c>
      <c r="B129" s="132"/>
      <c r="C129" s="132"/>
      <c r="D129" s="132"/>
      <c r="E129" s="133"/>
      <c r="F129" s="32"/>
      <c r="G129" s="37">
        <f>H129+I129+J129+K129+L129+M129+N129</f>
        <v>30666.64</v>
      </c>
      <c r="H129" s="33"/>
      <c r="I129" s="33"/>
      <c r="J129" s="33"/>
      <c r="K129" s="17"/>
      <c r="L129" s="17"/>
      <c r="M129" s="17">
        <v>30666.64</v>
      </c>
      <c r="N129" s="17"/>
    </row>
    <row r="130" spans="1:14" ht="15.75">
      <c r="A130" s="83" t="s">
        <v>126</v>
      </c>
      <c r="B130" s="83"/>
      <c r="C130" s="83"/>
      <c r="D130" s="83"/>
      <c r="E130" s="83"/>
      <c r="F130" s="11">
        <v>500</v>
      </c>
      <c r="G130" s="22">
        <f>H130+J130+K130</f>
        <v>0</v>
      </c>
      <c r="H130" s="23">
        <f>H132+H133</f>
        <v>0</v>
      </c>
      <c r="I130" s="23"/>
      <c r="J130" s="23">
        <f>J132+J133</f>
        <v>0</v>
      </c>
      <c r="K130" s="24">
        <f>K132+K133</f>
        <v>0</v>
      </c>
      <c r="L130" s="24">
        <f>L132+L133</f>
        <v>0</v>
      </c>
      <c r="M130" s="24">
        <f>M132+M133</f>
        <v>0</v>
      </c>
      <c r="N130" s="24">
        <f>N132+N133</f>
        <v>0</v>
      </c>
    </row>
    <row r="131" spans="1:14" ht="15.75">
      <c r="A131" s="83" t="s">
        <v>52</v>
      </c>
      <c r="B131" s="83"/>
      <c r="C131" s="83"/>
      <c r="D131" s="83"/>
      <c r="E131" s="83"/>
      <c r="F131" s="11"/>
      <c r="G131" s="22">
        <f>H131+J131+K131</f>
        <v>0</v>
      </c>
      <c r="H131" s="23">
        <v>0</v>
      </c>
      <c r="I131" s="23"/>
      <c r="J131" s="23">
        <v>0</v>
      </c>
      <c r="K131" s="24">
        <v>0</v>
      </c>
      <c r="L131" s="24">
        <v>0</v>
      </c>
      <c r="M131" s="24">
        <v>0</v>
      </c>
      <c r="N131" s="24">
        <v>0</v>
      </c>
    </row>
    <row r="132" spans="1:14" ht="33" customHeight="1">
      <c r="A132" s="83" t="s">
        <v>127</v>
      </c>
      <c r="B132" s="83"/>
      <c r="C132" s="83"/>
      <c r="D132" s="83"/>
      <c r="E132" s="83"/>
      <c r="F132" s="11">
        <v>520</v>
      </c>
      <c r="G132" s="22">
        <f>H132+J132+K132</f>
        <v>0</v>
      </c>
      <c r="H132" s="23">
        <v>0</v>
      </c>
      <c r="I132" s="23"/>
      <c r="J132" s="23">
        <v>0</v>
      </c>
      <c r="K132" s="24">
        <v>0</v>
      </c>
      <c r="L132" s="24">
        <v>0</v>
      </c>
      <c r="M132" s="24">
        <v>0</v>
      </c>
      <c r="N132" s="24">
        <v>0</v>
      </c>
    </row>
    <row r="133" spans="1:14" ht="30" customHeight="1">
      <c r="A133" s="83" t="s">
        <v>128</v>
      </c>
      <c r="B133" s="83"/>
      <c r="C133" s="83"/>
      <c r="D133" s="83"/>
      <c r="E133" s="83"/>
      <c r="F133" s="11">
        <v>530</v>
      </c>
      <c r="G133" s="22">
        <f>H133+J133+K133</f>
        <v>0</v>
      </c>
      <c r="H133" s="23">
        <v>0</v>
      </c>
      <c r="I133" s="23"/>
      <c r="J133" s="23">
        <v>0</v>
      </c>
      <c r="K133" s="24">
        <v>0</v>
      </c>
      <c r="L133" s="24">
        <v>0</v>
      </c>
      <c r="M133" s="24">
        <v>0</v>
      </c>
      <c r="N133" s="24">
        <v>0</v>
      </c>
    </row>
    <row r="134" spans="1:14" ht="34.5" customHeight="1">
      <c r="A134" s="83" t="s">
        <v>129</v>
      </c>
      <c r="B134" s="83"/>
      <c r="C134" s="83"/>
      <c r="D134" s="83"/>
      <c r="E134" s="83"/>
      <c r="F134" s="11"/>
      <c r="G134" s="22">
        <f>H134+J134+K134</f>
        <v>0</v>
      </c>
      <c r="H134" s="23">
        <v>0</v>
      </c>
      <c r="I134" s="23"/>
      <c r="J134" s="23">
        <v>0</v>
      </c>
      <c r="K134" s="24">
        <v>0</v>
      </c>
      <c r="L134" s="24">
        <v>0</v>
      </c>
      <c r="M134" s="24">
        <v>0</v>
      </c>
      <c r="N134" s="24">
        <v>0</v>
      </c>
    </row>
    <row r="136" spans="1:14" ht="18" customHeight="1">
      <c r="A136" s="146" t="s">
        <v>130</v>
      </c>
      <c r="B136" s="146"/>
      <c r="C136" s="146"/>
      <c r="D136" s="146"/>
      <c r="E136" s="146"/>
      <c r="F136" s="146"/>
      <c r="G136" s="148"/>
      <c r="H136" s="148"/>
      <c r="I136" s="39"/>
      <c r="J136" s="165"/>
      <c r="K136" s="165"/>
      <c r="L136" s="165"/>
      <c r="M136" s="165"/>
      <c r="N136" s="165"/>
    </row>
    <row r="137" spans="1:14" ht="15.75" customHeight="1">
      <c r="A137" s="146"/>
      <c r="B137" s="146"/>
      <c r="C137" s="146"/>
      <c r="D137" s="146"/>
      <c r="E137" s="146"/>
      <c r="F137" s="146"/>
      <c r="G137" s="138"/>
      <c r="H137" s="138"/>
      <c r="I137" s="40"/>
      <c r="J137" s="166" t="s">
        <v>131</v>
      </c>
      <c r="K137" s="166"/>
      <c r="L137" s="166"/>
      <c r="M137" s="166"/>
      <c r="N137" s="166"/>
    </row>
    <row r="138" spans="1:14" ht="15.75">
      <c r="A138" s="146" t="s">
        <v>132</v>
      </c>
      <c r="B138" s="146"/>
      <c r="C138" s="146"/>
      <c r="D138" s="146"/>
      <c r="E138" s="146"/>
      <c r="F138" s="146"/>
      <c r="G138" s="148"/>
      <c r="H138" s="148"/>
      <c r="I138" s="39"/>
      <c r="J138" s="165" t="s">
        <v>133</v>
      </c>
      <c r="K138" s="165"/>
      <c r="L138" s="165"/>
      <c r="M138" s="165"/>
      <c r="N138" s="165"/>
    </row>
    <row r="139" spans="1:14" ht="15.75" customHeight="1">
      <c r="A139" s="146"/>
      <c r="B139" s="146"/>
      <c r="C139" s="146"/>
      <c r="D139" s="146"/>
      <c r="E139" s="146"/>
      <c r="F139" s="146"/>
      <c r="G139" s="138" t="s">
        <v>134</v>
      </c>
      <c r="H139" s="138"/>
      <c r="I139" s="40"/>
      <c r="J139" s="166" t="s">
        <v>131</v>
      </c>
      <c r="K139" s="166"/>
      <c r="L139" s="166"/>
      <c r="M139" s="166"/>
      <c r="N139" s="166"/>
    </row>
    <row r="140" spans="1:14" ht="15.75" customHeight="1">
      <c r="A140" s="146" t="s">
        <v>135</v>
      </c>
      <c r="B140" s="146"/>
      <c r="C140" s="146"/>
      <c r="D140" s="146"/>
      <c r="E140" s="146"/>
      <c r="F140" s="146"/>
      <c r="G140" s="148"/>
      <c r="H140" s="148"/>
      <c r="I140" s="39"/>
      <c r="J140" s="165"/>
      <c r="K140" s="165"/>
      <c r="L140" s="165"/>
      <c r="M140" s="165"/>
      <c r="N140" s="165"/>
    </row>
    <row r="141" spans="1:14" ht="15.75" customHeight="1">
      <c r="A141" s="146" t="str">
        <f>H21</f>
        <v>(8452) 63-72-57</v>
      </c>
      <c r="B141" s="146"/>
      <c r="C141" s="146"/>
      <c r="D141" s="146"/>
      <c r="E141" s="146"/>
      <c r="F141" s="146"/>
      <c r="G141" s="138" t="s">
        <v>134</v>
      </c>
      <c r="H141" s="138"/>
      <c r="I141" s="40"/>
      <c r="J141" s="166" t="s">
        <v>131</v>
      </c>
      <c r="K141" s="166"/>
      <c r="L141" s="166"/>
      <c r="M141" s="166"/>
      <c r="N141" s="166"/>
    </row>
    <row r="143" ht="15.75" customHeight="1">
      <c r="A143" s="41" t="s">
        <v>136</v>
      </c>
    </row>
  </sheetData>
  <sheetProtection selectLockedCells="1" selectUnlockedCells="1"/>
  <mergeCells count="231">
    <mergeCell ref="A48:G48"/>
    <mergeCell ref="A50:D51"/>
    <mergeCell ref="E53:H53"/>
    <mergeCell ref="O26:R26"/>
    <mergeCell ref="A30:G31"/>
    <mergeCell ref="A32:G33"/>
    <mergeCell ref="H30:N31"/>
    <mergeCell ref="H27:N27"/>
    <mergeCell ref="H29:N29"/>
    <mergeCell ref="A29:G29"/>
    <mergeCell ref="E62:N62"/>
    <mergeCell ref="E63:N63"/>
    <mergeCell ref="A52:D52"/>
    <mergeCell ref="E52:H52"/>
    <mergeCell ref="I55:N55"/>
    <mergeCell ref="A110:E110"/>
    <mergeCell ref="A92:E92"/>
    <mergeCell ref="I52:N52"/>
    <mergeCell ref="A73:D73"/>
    <mergeCell ref="A74:D74"/>
    <mergeCell ref="A76:D76"/>
    <mergeCell ref="E65:N65"/>
    <mergeCell ref="E66:N66"/>
    <mergeCell ref="A109:E109"/>
    <mergeCell ref="A75:D75"/>
    <mergeCell ref="H20:N20"/>
    <mergeCell ref="A27:G27"/>
    <mergeCell ref="A21:G21"/>
    <mergeCell ref="H21:N21"/>
    <mergeCell ref="A22:G22"/>
    <mergeCell ref="A23:G23"/>
    <mergeCell ref="H23:N23"/>
    <mergeCell ref="H26:N26"/>
    <mergeCell ref="J139:N139"/>
    <mergeCell ref="A115:E115"/>
    <mergeCell ref="E71:N71"/>
    <mergeCell ref="A16:G16"/>
    <mergeCell ref="H16:N16"/>
    <mergeCell ref="A17:G17"/>
    <mergeCell ref="H17:N17"/>
    <mergeCell ref="A18:G18"/>
    <mergeCell ref="H18:N18"/>
    <mergeCell ref="A20:G20"/>
    <mergeCell ref="J140:N140"/>
    <mergeCell ref="J141:N141"/>
    <mergeCell ref="A114:E114"/>
    <mergeCell ref="A116:E116"/>
    <mergeCell ref="J136:N136"/>
    <mergeCell ref="J137:N137"/>
    <mergeCell ref="A122:E122"/>
    <mergeCell ref="J138:N138"/>
    <mergeCell ref="A126:E126"/>
    <mergeCell ref="A139:F139"/>
    <mergeCell ref="A19:G19"/>
    <mergeCell ref="H19:N19"/>
    <mergeCell ref="H28:N28"/>
    <mergeCell ref="A24:G24"/>
    <mergeCell ref="H24:N24"/>
    <mergeCell ref="A25:G25"/>
    <mergeCell ref="H25:N25"/>
    <mergeCell ref="A26:G26"/>
    <mergeCell ref="H22:N22"/>
    <mergeCell ref="A28:G28"/>
    <mergeCell ref="A41:G41"/>
    <mergeCell ref="A42:G42"/>
    <mergeCell ref="A40:G40"/>
    <mergeCell ref="E51:H51"/>
    <mergeCell ref="H46:N46"/>
    <mergeCell ref="H40:N40"/>
    <mergeCell ref="H48:N48"/>
    <mergeCell ref="A49:N49"/>
    <mergeCell ref="A47:G47"/>
    <mergeCell ref="A46:G46"/>
    <mergeCell ref="H34:N34"/>
    <mergeCell ref="A34:G34"/>
    <mergeCell ref="A43:G43"/>
    <mergeCell ref="A107:E107"/>
    <mergeCell ref="A63:D63"/>
    <mergeCell ref="A55:D55"/>
    <mergeCell ref="A69:D69"/>
    <mergeCell ref="A61:D61"/>
    <mergeCell ref="A62:D62"/>
    <mergeCell ref="A66:D66"/>
    <mergeCell ref="A89:E89"/>
    <mergeCell ref="A78:E81"/>
    <mergeCell ref="A70:D70"/>
    <mergeCell ref="A64:D64"/>
    <mergeCell ref="A71:D71"/>
    <mergeCell ref="E72:N72"/>
    <mergeCell ref="E67:N67"/>
    <mergeCell ref="E68:N68"/>
    <mergeCell ref="E69:N69"/>
    <mergeCell ref="E70:N70"/>
    <mergeCell ref="A102:E102"/>
    <mergeCell ref="A94:E94"/>
    <mergeCell ref="A95:E95"/>
    <mergeCell ref="A100:E100"/>
    <mergeCell ref="A101:E101"/>
    <mergeCell ref="A96:E96"/>
    <mergeCell ref="A98:E98"/>
    <mergeCell ref="A97:E97"/>
    <mergeCell ref="A90:E90"/>
    <mergeCell ref="A132:E132"/>
    <mergeCell ref="A119:E119"/>
    <mergeCell ref="A112:E112"/>
    <mergeCell ref="A111:E111"/>
    <mergeCell ref="A113:E113"/>
    <mergeCell ref="A129:E129"/>
    <mergeCell ref="A120:E120"/>
    <mergeCell ref="A130:E130"/>
    <mergeCell ref="A131:E131"/>
    <mergeCell ref="G139:H139"/>
    <mergeCell ref="A136:F136"/>
    <mergeCell ref="G136:H136"/>
    <mergeCell ref="A138:F138"/>
    <mergeCell ref="G138:H138"/>
    <mergeCell ref="G137:H137"/>
    <mergeCell ref="A140:F140"/>
    <mergeCell ref="G140:H140"/>
    <mergeCell ref="A141:F141"/>
    <mergeCell ref="G141:H141"/>
    <mergeCell ref="A125:E125"/>
    <mergeCell ref="A128:E128"/>
    <mergeCell ref="A123:E123"/>
    <mergeCell ref="A124:E124"/>
    <mergeCell ref="A121:E121"/>
    <mergeCell ref="A137:F137"/>
    <mergeCell ref="A103:E103"/>
    <mergeCell ref="A104:E104"/>
    <mergeCell ref="A105:E105"/>
    <mergeCell ref="A106:E106"/>
    <mergeCell ref="A108:E108"/>
    <mergeCell ref="A117:E117"/>
    <mergeCell ref="A134:E134"/>
    <mergeCell ref="A127:E127"/>
    <mergeCell ref="A133:E133"/>
    <mergeCell ref="G5:L5"/>
    <mergeCell ref="G6:L6"/>
    <mergeCell ref="A5:F5"/>
    <mergeCell ref="E50:N50"/>
    <mergeCell ref="A8:F8"/>
    <mergeCell ref="A9:F9"/>
    <mergeCell ref="H37:N37"/>
    <mergeCell ref="A36:G36"/>
    <mergeCell ref="A38:G38"/>
    <mergeCell ref="A6:F6"/>
    <mergeCell ref="A7:F7"/>
    <mergeCell ref="A118:E118"/>
    <mergeCell ref="G7:N7"/>
    <mergeCell ref="A65:D65"/>
    <mergeCell ref="E54:H54"/>
    <mergeCell ref="E55:H55"/>
    <mergeCell ref="A91:E91"/>
    <mergeCell ref="A93:E93"/>
    <mergeCell ref="A99:E99"/>
    <mergeCell ref="H44:N44"/>
    <mergeCell ref="A45:G45"/>
    <mergeCell ref="H45:N45"/>
    <mergeCell ref="G1:N1"/>
    <mergeCell ref="A1:F1"/>
    <mergeCell ref="A2:F2"/>
    <mergeCell ref="A3:F3"/>
    <mergeCell ref="G3:N4"/>
    <mergeCell ref="G2:L2"/>
    <mergeCell ref="A4:F4"/>
    <mergeCell ref="F78:F81"/>
    <mergeCell ref="H79:H81"/>
    <mergeCell ref="K79:N79"/>
    <mergeCell ref="A14:L14"/>
    <mergeCell ref="A15:L15"/>
    <mergeCell ref="A53:D53"/>
    <mergeCell ref="A57:D57"/>
    <mergeCell ref="A56:D56"/>
    <mergeCell ref="H47:N47"/>
    <mergeCell ref="A44:G44"/>
    <mergeCell ref="E76:N76"/>
    <mergeCell ref="H78:N78"/>
    <mergeCell ref="I80:I81"/>
    <mergeCell ref="A77:N77"/>
    <mergeCell ref="M80:M81"/>
    <mergeCell ref="K80:L80"/>
    <mergeCell ref="I79:J79"/>
    <mergeCell ref="N80:N81"/>
    <mergeCell ref="J80:J81"/>
    <mergeCell ref="G78:G81"/>
    <mergeCell ref="A88:E88"/>
    <mergeCell ref="A84:E84"/>
    <mergeCell ref="A86:E86"/>
    <mergeCell ref="A82:E82"/>
    <mergeCell ref="A87:E87"/>
    <mergeCell ref="A85:E85"/>
    <mergeCell ref="A83:E83"/>
    <mergeCell ref="I51:N51"/>
    <mergeCell ref="A60:D60"/>
    <mergeCell ref="E56:N56"/>
    <mergeCell ref="E57:N57"/>
    <mergeCell ref="E58:N58"/>
    <mergeCell ref="E59:N59"/>
    <mergeCell ref="E60:N60"/>
    <mergeCell ref="A54:D54"/>
    <mergeCell ref="A59:D59"/>
    <mergeCell ref="A72:D72"/>
    <mergeCell ref="E74:N74"/>
    <mergeCell ref="I53:N53"/>
    <mergeCell ref="I54:N54"/>
    <mergeCell ref="E73:N73"/>
    <mergeCell ref="A58:D58"/>
    <mergeCell ref="E61:N61"/>
    <mergeCell ref="E64:N64"/>
    <mergeCell ref="A67:D67"/>
    <mergeCell ref="A68:D68"/>
    <mergeCell ref="H38:N38"/>
    <mergeCell ref="H39:N39"/>
    <mergeCell ref="A11:F11"/>
    <mergeCell ref="A12:L12"/>
    <mergeCell ref="A13:L13"/>
    <mergeCell ref="A39:G39"/>
    <mergeCell ref="A37:G37"/>
    <mergeCell ref="A35:G35"/>
    <mergeCell ref="H36:N36"/>
    <mergeCell ref="H35:N35"/>
    <mergeCell ref="H32:N33"/>
    <mergeCell ref="E75:N75"/>
    <mergeCell ref="G8:N8"/>
    <mergeCell ref="H43:N43"/>
    <mergeCell ref="G11:L11"/>
    <mergeCell ref="G9:L9"/>
    <mergeCell ref="A10:F10"/>
    <mergeCell ref="G10:N10"/>
    <mergeCell ref="H42:N42"/>
    <mergeCell ref="H41:N41"/>
  </mergeCells>
  <hyperlinks>
    <hyperlink ref="H23" r:id="rId1" display="prokop030677@yandex.ru "/>
  </hyperlinks>
  <printOptions/>
  <pageMargins left="0.1968503937007874" right="0.1968503937007874" top="0.3937007874015748" bottom="0.3937007874015748" header="0.31496062992125984" footer="0.31496062992125984"/>
  <pageSetup fitToHeight="4" fitToWidth="1" horizontalDpi="600" verticalDpi="600" orientation="landscape" paperSize="9" scale="64" r:id="rId2"/>
  <rowBreaks count="1" manualBreakCount="1">
    <brk id="7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Директор</cp:lastModifiedBy>
  <dcterms:created xsi:type="dcterms:W3CDTF">2016-02-26T16:04:20Z</dcterms:created>
  <dcterms:modified xsi:type="dcterms:W3CDTF">2016-03-01T12:30:44Z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